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1df79c9633b59/1 - Conferences and Presentations/3 - Workshops - Working Copies/Achieve More by Doing Less Workshop/"/>
    </mc:Choice>
  </mc:AlternateContent>
  <xr:revisionPtr revIDLastSave="1063" documentId="11_E60897F41BE170836B02CE998F75CCDC64E183C8" xr6:coauthVersionLast="47" xr6:coauthVersionMax="47" xr10:uidLastSave="{51404E5F-F29A-4E51-878B-18BF9400BD0F}"/>
  <bookViews>
    <workbookView xWindow="-28920" yWindow="-120" windowWidth="29040" windowHeight="15720" activeTab="2" xr2:uid="{00000000-000D-0000-FFFF-FFFF00000000}"/>
  </bookViews>
  <sheets>
    <sheet name="Service Matrix" sheetId="1" r:id="rId1"/>
    <sheet name="Work Kanban" sheetId="2" r:id="rId2"/>
    <sheet name="Capacity Planning" sheetId="6" r:id="rId3"/>
    <sheet name="Values" sheetId="5" r:id="rId4"/>
    <sheet name="Service Matrix - Example" sheetId="7" r:id="rId5"/>
    <sheet name="Work Kanban - Example" sheetId="8" r:id="rId6"/>
  </sheets>
  <definedNames>
    <definedName name="_xlnm.Print_Area" localSheetId="0">'Service Matrix'!$A$1:$D$9</definedName>
    <definedName name="_xlnm.Print_Area" localSheetId="4">'Service Matrix - Example'!$A$1:$D$9</definedName>
    <definedName name="SERVICES" localSheetId="4">'Service Matrix - Example'!$A$2:$A$9</definedName>
    <definedName name="SERVICES">'Service Matrix'!$A$2:$A$9</definedName>
    <definedName name="SettingPriorities">Values!$A$2:$A$8</definedName>
    <definedName name="STATUS">Values!$F$2:$F$10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5" i="2" l="1"/>
  <c r="C64" i="2"/>
  <c r="C63" i="2"/>
  <c r="C62" i="2"/>
  <c r="C61" i="2"/>
  <c r="C60" i="2"/>
  <c r="C59" i="2"/>
  <c r="C58" i="2"/>
  <c r="C57" i="2"/>
  <c r="C56" i="2"/>
  <c r="C55" i="2"/>
  <c r="C54" i="2"/>
  <c r="C5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52" i="2"/>
  <c r="C51" i="2"/>
  <c r="C50" i="2"/>
  <c r="C49" i="2"/>
  <c r="C48" i="2"/>
  <c r="C47" i="2"/>
  <c r="C46" i="2"/>
  <c r="C45" i="2"/>
  <c r="C44" i="2"/>
  <c r="C43" i="2"/>
  <c r="C42" i="2"/>
  <c r="C38" i="2"/>
  <c r="C10" i="2"/>
  <c r="C9" i="2"/>
  <c r="C8" i="2"/>
  <c r="C7" i="2"/>
  <c r="C6" i="2"/>
  <c r="C5" i="2"/>
  <c r="C4" i="2"/>
  <c r="C3" i="2"/>
  <c r="B3" i="6"/>
  <c r="B4" i="6" s="1"/>
  <c r="A3" i="5"/>
  <c r="A4" i="5"/>
  <c r="A5" i="5"/>
  <c r="A6" i="5"/>
  <c r="A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Hans Eckman</author>
  </authors>
  <commentList>
    <comment ref="B1" authorId="0" shapeId="0" xr:uid="{7B9F0BC1-36A9-4431-94DE-07384FBCFF7F}">
      <text>
        <r>
          <rPr>
            <sz val="9"/>
            <color indexed="81"/>
            <rFont val="Tahoma"/>
            <charset val="1"/>
          </rPr>
          <t xml:space="preserve">Focus (H/L)
Emergency (H/H)
Delegate (L/H)
Nope (L/L)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Hans Eckman</author>
  </authors>
  <commentList>
    <comment ref="F1" authorId="0" shapeId="0" xr:uid="{B4689C0D-1B21-4281-A441-ADCA5373E6AB}">
      <text>
        <r>
          <rPr>
            <b/>
            <sz val="9"/>
            <color indexed="81"/>
            <rFont val="Tahoma"/>
            <family val="2"/>
          </rPr>
          <t>If you change the WIP limit, add/delete the corresponding rows.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" authorId="0" shapeId="0" xr:uid="{DC0ED499-2CED-4A9C-9F1C-59463BD98C48}">
      <text>
        <r>
          <rPr>
            <b/>
            <sz val="9"/>
            <color indexed="81"/>
            <rFont val="Tahoma"/>
            <family val="2"/>
          </rPr>
          <t>If you change the WIP limit, add/delete the corresponding rows.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Hans Eckman</author>
  </authors>
  <commentList>
    <comment ref="C6" authorId="0" shapeId="0" xr:uid="{989E0A5A-A64C-4B0F-9ABD-8E4B9B88D76A}">
      <text>
        <r>
          <rPr>
            <sz val="9"/>
            <color indexed="81"/>
            <rFont val="Tahoma"/>
            <family val="2"/>
          </rPr>
          <t>https://asana.com/resources/why-work-about-work-is-bad
https://www.microsoft.com/en-us/worklab/work-trend-index/breaking-down-infinite-workday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Hans Eckman</author>
  </authors>
  <commentList>
    <comment ref="B1" authorId="0" shapeId="0" xr:uid="{7BDD3B0F-B971-4D16-A181-78B6777214A0}">
      <text>
        <r>
          <rPr>
            <sz val="9"/>
            <color indexed="81"/>
            <rFont val="Tahoma"/>
            <charset val="1"/>
          </rPr>
          <t xml:space="preserve">Focus (H/L)
Emergency (H/H)
Delegate (L/H)
Nope (L/L)
</t>
        </r>
      </text>
    </comment>
  </commentList>
</comments>
</file>

<file path=xl/sharedStrings.xml><?xml version="1.0" encoding="utf-8"?>
<sst xmlns="http://schemas.openxmlformats.org/spreadsheetml/2006/main" count="273" uniqueCount="124">
  <si>
    <t>Importance / Urgency​</t>
  </si>
  <si>
    <t>Influence / Authority​</t>
  </si>
  <si>
    <t>Superpowers (strengths)​</t>
  </si>
  <si>
    <t>Task</t>
  </si>
  <si>
    <t>Priority</t>
  </si>
  <si>
    <t>Due Date</t>
  </si>
  <si>
    <t>Status</t>
  </si>
  <si>
    <t>Notes</t>
  </si>
  <si>
    <t>Medium</t>
  </si>
  <si>
    <t>High</t>
  </si>
  <si>
    <t>Low</t>
  </si>
  <si>
    <t>IN PROGRESS</t>
  </si>
  <si>
    <t>BACKLOG</t>
  </si>
  <si>
    <t>DONE</t>
  </si>
  <si>
    <t>Importance</t>
  </si>
  <si>
    <t>DO NEXT</t>
  </si>
  <si>
    <t>Advisory Meeting - Member</t>
  </si>
  <si>
    <t>Research Publications</t>
  </si>
  <si>
    <t>Events</t>
  </si>
  <si>
    <t>Peer Reviews and Coaching</t>
  </si>
  <si>
    <t>Advisory - Peer Support</t>
  </si>
  <si>
    <t>SettingPriorities</t>
  </si>
  <si>
    <t>Urgency</t>
  </si>
  <si>
    <t>1. Emergency</t>
  </si>
  <si>
    <t>2. Focus Time</t>
  </si>
  <si>
    <t>3. Stretch Goals</t>
  </si>
  <si>
    <t>4. Automate, Delegate, Decline</t>
  </si>
  <si>
    <t>Nope</t>
  </si>
  <si>
    <t>All</t>
  </si>
  <si>
    <t>1. Emergency (High/High)</t>
  </si>
  <si>
    <t>2. Focus Time (High/Low)</t>
  </si>
  <si>
    <t>3. Stretch Goals (Medium/All)</t>
  </si>
  <si>
    <t>4. Automate, Delegate, Decline (Low/High)</t>
  </si>
  <si>
    <t>Influence</t>
  </si>
  <si>
    <t>Authority</t>
  </si>
  <si>
    <t>Educate. Simplify, Automate</t>
  </si>
  <si>
    <t>Educate. Simplify</t>
  </si>
  <si>
    <t>Educate</t>
  </si>
  <si>
    <t>Automate</t>
  </si>
  <si>
    <t>Networking</t>
  </si>
  <si>
    <t>Upskilling, training</t>
  </si>
  <si>
    <t>Simplify</t>
  </si>
  <si>
    <t>Achieve More Workshop</t>
  </si>
  <si>
    <t>Keynote updates</t>
  </si>
  <si>
    <t>AI-SDLC Capstone (Draft)</t>
  </si>
  <si>
    <t>Peer reviews - Priority Reports</t>
  </si>
  <si>
    <t>AI Trends - Design/Editor Comments</t>
  </si>
  <si>
    <t>Product Vision - Academy Course</t>
  </si>
  <si>
    <t>Applications - Roadmap Strategy</t>
  </si>
  <si>
    <t>Applications - Outlinathon</t>
  </si>
  <si>
    <t>Internal Podcast</t>
  </si>
  <si>
    <t>OCM checklist for new publications</t>
  </si>
  <si>
    <t>Knowledge management system for Apps</t>
  </si>
  <si>
    <t>App Rat - Update research with data platform</t>
  </si>
  <si>
    <t>Update concierge services</t>
  </si>
  <si>
    <t>APM Concierge Service</t>
  </si>
  <si>
    <t>Applications Product Management</t>
  </si>
  <si>
    <t>Thought leadership. Simplify</t>
  </si>
  <si>
    <t>Value Framework: Usability enhance</t>
  </si>
  <si>
    <t>DevOps updates</t>
  </si>
  <si>
    <t>Critical</t>
  </si>
  <si>
    <t>LATE</t>
  </si>
  <si>
    <t>Submitted</t>
  </si>
  <si>
    <t>Review</t>
  </si>
  <si>
    <t>Draft</t>
  </si>
  <si>
    <t>Started</t>
  </si>
  <si>
    <t>On-Hold</t>
  </si>
  <si>
    <t>STATUS</t>
  </si>
  <si>
    <t>WEEKLY CAPACITY PLANNER</t>
  </si>
  <si>
    <t>Total Working Hours</t>
  </si>
  <si>
    <t>Total Allocated Hours</t>
  </si>
  <si>
    <t>Available Time</t>
  </si>
  <si>
    <t>Allocated Hours</t>
  </si>
  <si>
    <t>Email and messaging</t>
  </si>
  <si>
    <t>Administrative tasks</t>
  </si>
  <si>
    <t>5-15 hours/week (10-30%)</t>
  </si>
  <si>
    <t>Reading, responding, triaging, Teams/Slack communication</t>
  </si>
  <si>
    <t>Meetings</t>
  </si>
  <si>
    <t>5-20 hours/week (10-50%)</t>
  </si>
  <si>
    <t>Status meetings, 1:1s, planning, reviews, coordination</t>
  </si>
  <si>
    <t>1-5 hours/week (2-10%)</t>
  </si>
  <si>
    <t>Expense reports, approvals, time tracking, HR tasks</t>
  </si>
  <si>
    <t>Documentation</t>
  </si>
  <si>
    <t>2-8 hours/week (5-15%)</t>
  </si>
  <si>
    <t>Planning and prioritization</t>
  </si>
  <si>
    <t>1-4 hours/week (2-8%)</t>
  </si>
  <si>
    <t>Weekly planning, roadmaps, task management</t>
  </si>
  <si>
    <t>Training and learning</t>
  </si>
  <si>
    <t>Required training, certifications, skill development</t>
  </si>
  <si>
    <t>Stakeholder communication</t>
  </si>
  <si>
    <t>2-10 hours/week (5-20%)</t>
  </si>
  <si>
    <t>Updates, presentations, customer/internal partner interactions</t>
  </si>
  <si>
    <t>Process and compliance activities</t>
  </si>
  <si>
    <t>1-3 hours/week (2-5%)</t>
  </si>
  <si>
    <t>Audits, quality reviews, governance requirements</t>
  </si>
  <si>
    <t>Recruiting and interviewing</t>
  </si>
  <si>
    <t>0-5 hours/week average</t>
  </si>
  <si>
    <t>More common for senior employees and managers</t>
  </si>
  <si>
    <t>Mentoring and coaching</t>
  </si>
  <si>
    <t>0-8 hours/week</t>
  </si>
  <si>
    <t>Increases with seniority</t>
  </si>
  <si>
    <t>Project coordination</t>
  </si>
  <si>
    <t>Tracking dependencies, follow-ups, status reporting</t>
  </si>
  <si>
    <t/>
  </si>
  <si>
    <t>Priority (Populated from Service)</t>
  </si>
  <si>
    <t>Estimated2</t>
  </si>
  <si>
    <t>Creating, updating, and maintaining knowledge bases</t>
  </si>
  <si>
    <t>WIP LIMIT =</t>
  </si>
  <si>
    <t>Requirements Elicitation &amp; Backlog Refinement</t>
  </si>
  <si>
    <t>Process Mapping &amp; Workflow Optimization</t>
  </si>
  <si>
    <t>Project Schedule, Milestones &amp; Sprint Delivery</t>
  </si>
  <si>
    <t>Risk, Assumptions, Issues &amp; Dependencies (RAID) Management</t>
  </si>
  <si>
    <t>Stakeholder Engagement &amp; Communication Cadence</t>
  </si>
  <si>
    <t>User Acceptance Testing (UAT) &amp; Solution Validation</t>
  </si>
  <si>
    <t>Triage, Production Support</t>
  </si>
  <si>
    <t>Change Management, Training &amp; Handover Documentation</t>
  </si>
  <si>
    <t>Attention to detail</t>
  </si>
  <si>
    <t>Planning &amp; sequencing</t>
  </si>
  <si>
    <t>Clear messaging</t>
  </si>
  <si>
    <t>Attention to detail, Clear messaging</t>
  </si>
  <si>
    <t>Grace under pressure</t>
  </si>
  <si>
    <t>Services​/Primary Work Activities​</t>
  </si>
  <si>
    <t>Service​/Work Activity</t>
  </si>
  <si>
    <t>Services​/Work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</si>
</sst>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4"/>
      <color rgb="FF000000"/>
      <name val="Tahoma"/>
      <charset val="1"/>
    </font>
    <font>
      <sz val="14"/>
      <color rgb="FF1F491E"/>
      <name val="Tahoma"/>
      <charset val="1"/>
    </font>
    <font>
      <sz val="14"/>
      <color theme="1"/>
      <name val="Calibri"/>
      <family val="2"/>
      <scheme val="minor"/>
    </font>
    <font>
      <b/>
      <sz val="14"/>
      <color theme="1"/>
      <name val="Tahoma"/>
      <family val="2"/>
    </font>
    <font>
      <sz val="9"/>
      <color indexed="81"/>
      <name val="Tahoma"/>
      <charset val="1"/>
    </font>
    <font>
      <sz val="11"/>
      <color rgb="FF000526"/>
      <name val="Calibri"/>
      <family val="2"/>
      <scheme val="minor"/>
    </font>
    <font>
      <b/>
      <sz val="14"/>
      <color rgb="FF00052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Tahoma"/>
      <family val="2"/>
    </font>
    <font>
      <sz val="14"/>
      <color rgb="FF1F491E"/>
      <name val="Tahoma"/>
      <family val="2"/>
    </font>
    <font>
      <sz val="14"/>
      <color theme="1"/>
      <name val="Tahoma"/>
      <family val="2"/>
    </font>
    <font>
      <b/>
      <sz val="14"/>
      <color rgb="FF000000"/>
      <name val="Tahoma"/>
      <family val="2"/>
    </font>
    <font>
      <sz val="9"/>
      <color indexed="81"/>
      <name val="Tahoma"/>
      <family val="2"/>
    </font>
    <font>
      <b/>
      <sz val="16"/>
      <color rgb="FF00052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6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FF3EA"/>
        <bgColor indexed="64"/>
      </patternFill>
    </fill>
    <fill>
      <patternFill patternType="solid">
        <fgColor rgb="FFB9C4F8"/>
        <bgColor indexed="64"/>
      </patternFill>
    </fill>
    <fill>
      <patternFill patternType="solid">
        <fgColor rgb="FFF5A4D6"/>
        <bgColor indexed="64"/>
      </patternFill>
    </fill>
    <fill>
      <patternFill patternType="solid">
        <fgColor rgb="FF99DBDF"/>
        <bgColor indexed="64"/>
      </patternFill>
    </fill>
    <fill>
      <patternFill patternType="solid">
        <fgColor rgb="FFDCE1FB"/>
        <bgColor indexed="64"/>
      </patternFill>
    </fill>
    <fill>
      <patternFill patternType="solid">
        <fgColor rgb="FFFAD2EB"/>
        <bgColor indexed="64"/>
      </patternFill>
    </fill>
    <fill>
      <patternFill patternType="solid">
        <fgColor rgb="FFCCEDE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1" xfId="0" applyFill="1" applyBorder="1"/>
    <xf numFmtId="0" fontId="6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right" wrapText="1"/>
    </xf>
    <xf numFmtId="0" fontId="8" fillId="0" borderId="0" xfId="0" applyFont="1"/>
    <xf numFmtId="0" fontId="9" fillId="2" borderId="1" xfId="0" applyFont="1" applyFill="1" applyBorder="1" applyAlignment="1">
      <alignment horizontal="right" wrapText="1"/>
    </xf>
    <xf numFmtId="0" fontId="11" fillId="2" borderId="0" xfId="0" applyFont="1" applyFill="1" applyAlignment="1">
      <alignment wrapText="1"/>
    </xf>
    <xf numFmtId="0" fontId="4" fillId="11" borderId="11" xfId="0" applyFont="1" applyFill="1" applyBorder="1" applyAlignment="1">
      <alignment horizontal="center" wrapText="1"/>
    </xf>
    <xf numFmtId="0" fontId="4" fillId="11" borderId="12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wrapText="1"/>
    </xf>
    <xf numFmtId="0" fontId="9" fillId="2" borderId="3" xfId="0" applyFont="1" applyFill="1" applyBorder="1" applyAlignment="1">
      <alignment horizontal="right" wrapText="1"/>
    </xf>
    <xf numFmtId="0" fontId="11" fillId="2" borderId="8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14" fontId="6" fillId="2" borderId="3" xfId="0" applyNumberFormat="1" applyFont="1" applyFill="1" applyBorder="1" applyAlignment="1">
      <alignment horizontal="right" wrapText="1"/>
    </xf>
    <xf numFmtId="0" fontId="0" fillId="2" borderId="2" xfId="0" applyFill="1" applyBorder="1"/>
    <xf numFmtId="0" fontId="0" fillId="2" borderId="3" xfId="0" applyFill="1" applyBorder="1"/>
    <xf numFmtId="0" fontId="6" fillId="2" borderId="2" xfId="0" applyFont="1" applyFill="1" applyBorder="1" applyAlignment="1">
      <alignment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wrapText="1"/>
    </xf>
    <xf numFmtId="14" fontId="6" fillId="2" borderId="6" xfId="0" applyNumberFormat="1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 wrapText="1"/>
    </xf>
    <xf numFmtId="14" fontId="6" fillId="2" borderId="9" xfId="0" applyNumberFormat="1" applyFont="1" applyFill="1" applyBorder="1" applyAlignment="1">
      <alignment horizontal="right" wrapText="1"/>
    </xf>
    <xf numFmtId="0" fontId="7" fillId="8" borderId="4" xfId="0" applyFont="1" applyFill="1" applyBorder="1" applyAlignment="1">
      <alignment horizontal="left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left" vertical="center"/>
    </xf>
    <xf numFmtId="0" fontId="7" fillId="9" borderId="5" xfId="0" applyFont="1" applyFill="1" applyBorder="1" applyAlignment="1">
      <alignment horizontal="left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14" fontId="6" fillId="2" borderId="8" xfId="0" applyNumberFormat="1" applyFont="1" applyFill="1" applyBorder="1" applyAlignment="1">
      <alignment horizontal="right" wrapText="1"/>
    </xf>
    <xf numFmtId="0" fontId="7" fillId="10" borderId="4" xfId="0" applyFont="1" applyFill="1" applyBorder="1" applyAlignment="1">
      <alignment horizontal="left" vertical="center"/>
    </xf>
    <xf numFmtId="0" fontId="7" fillId="10" borderId="5" xfId="0" applyFont="1" applyFill="1" applyBorder="1" applyAlignment="1">
      <alignment horizontal="left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right" wrapText="1"/>
    </xf>
    <xf numFmtId="0" fontId="6" fillId="12" borderId="8" xfId="0" applyFont="1" applyFill="1" applyBorder="1" applyAlignment="1">
      <alignment horizontal="left" wrapText="1"/>
    </xf>
    <xf numFmtId="0" fontId="0" fillId="12" borderId="1" xfId="0" applyFill="1" applyBorder="1" applyAlignment="1">
      <alignment horizontal="left"/>
    </xf>
    <xf numFmtId="0" fontId="6" fillId="12" borderId="1" xfId="0" applyFont="1" applyFill="1" applyBorder="1" applyAlignment="1">
      <alignment horizontal="left" wrapText="1"/>
    </xf>
    <xf numFmtId="0" fontId="6" fillId="12" borderId="5" xfId="0" applyFont="1" applyFill="1" applyBorder="1" applyAlignment="1">
      <alignment horizontal="left" wrapText="1"/>
    </xf>
    <xf numFmtId="14" fontId="0" fillId="2" borderId="3" xfId="0" applyNumberFormat="1" applyFill="1" applyBorder="1"/>
    <xf numFmtId="14" fontId="0" fillId="2" borderId="0" xfId="0" applyNumberFormat="1" applyFill="1"/>
    <xf numFmtId="0" fontId="10" fillId="12" borderId="9" xfId="0" applyFont="1" applyFill="1" applyBorder="1" applyAlignment="1">
      <alignment horizontal="right" wrapText="1"/>
    </xf>
    <xf numFmtId="0" fontId="9" fillId="12" borderId="6" xfId="0" applyFont="1" applyFill="1" applyBorder="1" applyAlignment="1">
      <alignment horizontal="right" wrapText="1"/>
    </xf>
    <xf numFmtId="49" fontId="12" fillId="2" borderId="2" xfId="0" applyNumberFormat="1" applyFont="1" applyFill="1" applyBorder="1" applyAlignment="1">
      <alignment wrapText="1"/>
    </xf>
    <xf numFmtId="49" fontId="12" fillId="2" borderId="7" xfId="0" applyNumberFormat="1" applyFont="1" applyFill="1" applyBorder="1" applyAlignment="1">
      <alignment wrapText="1"/>
    </xf>
    <xf numFmtId="49" fontId="12" fillId="2" borderId="4" xfId="0" applyNumberFormat="1" applyFont="1" applyFill="1" applyBorder="1" applyAlignment="1">
      <alignment wrapText="1"/>
    </xf>
    <xf numFmtId="49" fontId="11" fillId="2" borderId="0" xfId="0" applyNumberFormat="1" applyFont="1" applyFill="1" applyAlignment="1">
      <alignment wrapText="1"/>
    </xf>
    <xf numFmtId="49" fontId="0" fillId="2" borderId="0" xfId="0" applyNumberFormat="1" applyFill="1"/>
    <xf numFmtId="49" fontId="9" fillId="2" borderId="2" xfId="0" applyNumberFormat="1" applyFont="1" applyFill="1" applyBorder="1" applyAlignment="1">
      <alignment wrapText="1"/>
    </xf>
    <xf numFmtId="49" fontId="11" fillId="2" borderId="3" xfId="0" applyNumberFormat="1" applyFont="1" applyFill="1" applyBorder="1" applyAlignment="1">
      <alignment wrapText="1"/>
    </xf>
    <xf numFmtId="49" fontId="9" fillId="2" borderId="4" xfId="0" applyNumberFormat="1" applyFont="1" applyFill="1" applyBorder="1" applyAlignment="1">
      <alignment wrapText="1"/>
    </xf>
    <xf numFmtId="0" fontId="10" fillId="2" borderId="5" xfId="0" applyFont="1" applyFill="1" applyBorder="1" applyAlignment="1">
      <alignment horizontal="right" wrapText="1"/>
    </xf>
    <xf numFmtId="0" fontId="11" fillId="2" borderId="5" xfId="0" applyFont="1" applyFill="1" applyBorder="1" applyAlignment="1">
      <alignment wrapText="1"/>
    </xf>
    <xf numFmtId="49" fontId="11" fillId="2" borderId="6" xfId="0" applyNumberFormat="1" applyFont="1" applyFill="1" applyBorder="1" applyAlignment="1">
      <alignment wrapText="1"/>
    </xf>
    <xf numFmtId="49" fontId="9" fillId="2" borderId="7" xfId="0" applyNumberFormat="1" applyFont="1" applyFill="1" applyBorder="1" applyAlignment="1">
      <alignment wrapText="1"/>
    </xf>
    <xf numFmtId="49" fontId="11" fillId="2" borderId="9" xfId="0" applyNumberFormat="1" applyFont="1" applyFill="1" applyBorder="1" applyAlignment="1">
      <alignment wrapText="1"/>
    </xf>
    <xf numFmtId="0" fontId="15" fillId="2" borderId="0" xfId="0" applyFont="1" applyFill="1"/>
    <xf numFmtId="0" fontId="7" fillId="13" borderId="21" xfId="0" applyFont="1" applyFill="1" applyBorder="1" applyAlignment="1">
      <alignment horizontal="left" vertical="center"/>
    </xf>
    <xf numFmtId="0" fontId="7" fillId="13" borderId="22" xfId="0" applyFont="1" applyFill="1" applyBorder="1" applyAlignment="1">
      <alignment horizontal="left" vertical="center"/>
    </xf>
    <xf numFmtId="0" fontId="7" fillId="13" borderId="22" xfId="0" applyFont="1" applyFill="1" applyBorder="1" applyAlignment="1">
      <alignment horizontal="center" vertical="center"/>
    </xf>
    <xf numFmtId="14" fontId="7" fillId="13" borderId="24" xfId="0" applyNumberFormat="1" applyFont="1" applyFill="1" applyBorder="1" applyAlignment="1">
      <alignment horizontal="center" vertical="center"/>
    </xf>
    <xf numFmtId="0" fontId="7" fillId="17" borderId="21" xfId="0" applyFont="1" applyFill="1" applyBorder="1" applyAlignment="1">
      <alignment horizontal="left" vertical="center"/>
    </xf>
    <xf numFmtId="0" fontId="7" fillId="17" borderId="22" xfId="0" applyFont="1" applyFill="1" applyBorder="1" applyAlignment="1">
      <alignment horizontal="center" vertical="center"/>
    </xf>
    <xf numFmtId="0" fontId="7" fillId="17" borderId="22" xfId="0" applyFont="1" applyFill="1" applyBorder="1" applyAlignment="1">
      <alignment horizontal="left" vertical="center"/>
    </xf>
    <xf numFmtId="14" fontId="7" fillId="17" borderId="24" xfId="0" applyNumberFormat="1" applyFont="1" applyFill="1" applyBorder="1" applyAlignment="1">
      <alignment horizontal="center" vertical="center"/>
    </xf>
    <xf numFmtId="0" fontId="7" fillId="15" borderId="21" xfId="0" applyFont="1" applyFill="1" applyBorder="1" applyAlignment="1">
      <alignment horizontal="left" vertical="center"/>
    </xf>
    <xf numFmtId="0" fontId="7" fillId="15" borderId="22" xfId="0" applyFont="1" applyFill="1" applyBorder="1" applyAlignment="1">
      <alignment horizontal="left" vertical="center"/>
    </xf>
    <xf numFmtId="0" fontId="7" fillId="15" borderId="22" xfId="0" applyFont="1" applyFill="1" applyBorder="1" applyAlignment="1">
      <alignment horizontal="center" vertical="center"/>
    </xf>
    <xf numFmtId="14" fontId="7" fillId="15" borderId="24" xfId="0" applyNumberFormat="1" applyFont="1" applyFill="1" applyBorder="1" applyAlignment="1">
      <alignment horizontal="center" vertical="center"/>
    </xf>
    <xf numFmtId="0" fontId="17" fillId="11" borderId="13" xfId="0" applyFont="1" applyFill="1" applyBorder="1" applyAlignment="1">
      <alignment horizontal="right" vertical="center"/>
    </xf>
    <xf numFmtId="0" fontId="17" fillId="11" borderId="14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right" vertical="center"/>
    </xf>
    <xf numFmtId="0" fontId="17" fillId="14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9" fillId="4" borderId="3" xfId="0" applyFont="1" applyFill="1" applyBorder="1" applyAlignment="1">
      <alignment wrapText="1"/>
    </xf>
    <xf numFmtId="0" fontId="4" fillId="11" borderId="10" xfId="0" applyFont="1" applyFill="1" applyBorder="1" applyAlignment="1">
      <alignment horizontal="center" wrapText="1"/>
    </xf>
    <xf numFmtId="0" fontId="14" fillId="16" borderId="10" xfId="0" applyFont="1" applyFill="1" applyBorder="1" applyAlignment="1">
      <alignment vertical="center"/>
    </xf>
    <xf numFmtId="0" fontId="14" fillId="16" borderId="11" xfId="0" applyFont="1" applyFill="1" applyBorder="1" applyAlignment="1">
      <alignment vertical="center"/>
    </xf>
    <xf numFmtId="0" fontId="14" fillId="16" borderId="12" xfId="0" applyFont="1" applyFill="1" applyBorder="1" applyAlignment="1">
      <alignment vertical="center"/>
    </xf>
    <xf numFmtId="0" fontId="14" fillId="11" borderId="13" xfId="0" applyFont="1" applyFill="1" applyBorder="1" applyAlignment="1">
      <alignment vertical="center"/>
    </xf>
    <xf numFmtId="0" fontId="14" fillId="11" borderId="23" xfId="0" applyFont="1" applyFill="1" applyBorder="1" applyAlignment="1">
      <alignment vertical="center"/>
    </xf>
    <xf numFmtId="0" fontId="14" fillId="14" borderId="13" xfId="0" applyFont="1" applyFill="1" applyBorder="1" applyAlignment="1">
      <alignment vertical="center"/>
    </xf>
    <xf numFmtId="0" fontId="14" fillId="14" borderId="23" xfId="0" applyFont="1" applyFill="1" applyBorder="1" applyAlignment="1">
      <alignment vertical="center"/>
    </xf>
    <xf numFmtId="0" fontId="14" fillId="14" borderId="25" xfId="0" applyFont="1" applyFill="1" applyBorder="1" applyAlignment="1">
      <alignment vertical="center"/>
    </xf>
    <xf numFmtId="0" fontId="4" fillId="11" borderId="13" xfId="0" applyFont="1" applyFill="1" applyBorder="1" applyAlignment="1">
      <alignment horizontal="center" wrapText="1"/>
    </xf>
    <xf numFmtId="0" fontId="4" fillId="11" borderId="14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0" fontId="7" fillId="5" borderId="17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0" fontId="7" fillId="6" borderId="16" xfId="0" applyFont="1" applyFill="1" applyBorder="1" applyAlignment="1">
      <alignment vertical="center"/>
    </xf>
    <xf numFmtId="0" fontId="7" fillId="6" borderId="17" xfId="0" applyFont="1" applyFill="1" applyBorder="1" applyAlignment="1">
      <alignment vertical="center"/>
    </xf>
    <xf numFmtId="0" fontId="7" fillId="7" borderId="18" xfId="0" applyFont="1" applyFill="1" applyBorder="1" applyAlignment="1">
      <alignment vertical="center"/>
    </xf>
    <xf numFmtId="0" fontId="7" fillId="7" borderId="19" xfId="0" applyFont="1" applyFill="1" applyBorder="1" applyAlignment="1">
      <alignment vertical="center"/>
    </xf>
    <xf numFmtId="0" fontId="7" fillId="7" borderId="20" xfId="0" applyFont="1" applyFill="1" applyBorder="1" applyAlignment="1">
      <alignment vertical="center"/>
    </xf>
  </cellXfs>
  <cellStyles count="1">
    <cellStyle name="Normal" xfId="0" builtinId="0"/>
  </cellStyles>
  <dxfs count="68">
    <dxf>
      <font>
        <color rgb="FF8A5200"/>
      </font>
      <fill>
        <patternFill patternType="solid">
          <fgColor indexed="64"/>
          <bgColor rgb="FFFFF3D6"/>
        </patternFill>
      </fill>
    </dxf>
    <dxf>
      <font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theme="1"/>
      </font>
      <fill>
        <patternFill patternType="solid">
          <fgColor indexed="64"/>
          <bgColor theme="5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8A5200"/>
      </font>
      <fill>
        <patternFill patternType="solid">
          <fgColor indexed="64"/>
          <bgColor theme="5" tint="0.79998168889431442"/>
        </patternFill>
      </fill>
    </dxf>
    <dxf>
      <font>
        <b/>
        <i val="0"/>
        <color theme="1"/>
      </font>
      <fill>
        <patternFill patternType="solid">
          <fgColor indexed="64"/>
          <bgColor theme="5" tint="0.59996337778862885"/>
        </patternFill>
      </fill>
    </dxf>
    <dxf>
      <font>
        <b/>
        <i val="0"/>
        <color theme="1"/>
      </font>
      <fill>
        <patternFill patternType="solid">
          <fgColor indexed="64"/>
          <bgColor theme="5" tint="0.39994506668294322"/>
        </patternFill>
      </fill>
    </dxf>
    <dxf>
      <font>
        <b/>
        <i val="0"/>
        <color theme="1"/>
      </font>
      <fill>
        <patternFill patternType="solid">
          <fgColor indexed="64"/>
          <bgColor theme="5"/>
        </patternFill>
      </fill>
    </dxf>
    <dxf>
      <font>
        <b/>
        <i val="0"/>
        <color rgb="FF8A5200"/>
      </font>
      <fill>
        <patternFill patternType="solid">
          <fgColor indexed="64"/>
          <bgColor theme="5" tint="0.79998168889431442"/>
        </patternFill>
      </fill>
    </dxf>
    <dxf>
      <font>
        <b/>
        <i val="0"/>
        <color theme="1"/>
      </font>
      <fill>
        <patternFill patternType="solid">
          <fgColor indexed="64"/>
          <bgColor theme="5" tint="0.59996337778862885"/>
        </patternFill>
      </fill>
    </dxf>
    <dxf>
      <font>
        <b/>
        <i val="0"/>
        <color theme="1"/>
      </font>
      <fill>
        <patternFill patternType="solid">
          <fgColor indexed="64"/>
          <bgColor theme="5" tint="0.39994506668294322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color rgb="FF8A5200"/>
      </font>
      <fill>
        <patternFill patternType="solid">
          <fgColor indexed="64"/>
          <bgColor rgb="FFFFF3D6"/>
        </patternFill>
      </fill>
    </dxf>
    <dxf>
      <font>
        <b/>
        <i val="0"/>
        <color rgb="FFB42318"/>
      </font>
      <fill>
        <patternFill patternType="solid">
          <fgColor indexed="64"/>
          <bgColor rgb="FFFDE8E7"/>
        </patternFill>
      </fill>
    </dxf>
    <dxf>
      <font>
        <b/>
        <i val="0"/>
        <color rgb="FF8A5200"/>
      </font>
      <fill>
        <patternFill patternType="solid">
          <fgColor indexed="64"/>
          <bgColor theme="5" tint="0.79998168889431442"/>
        </patternFill>
      </fill>
    </dxf>
    <dxf>
      <font>
        <b/>
        <i val="0"/>
        <color theme="1"/>
      </font>
      <fill>
        <patternFill patternType="solid">
          <fgColor indexed="64"/>
          <bgColor theme="5" tint="0.59996337778862885"/>
        </patternFill>
      </fill>
    </dxf>
    <dxf>
      <font>
        <b/>
        <i val="0"/>
        <color theme="1"/>
      </font>
      <fill>
        <patternFill patternType="solid">
          <fgColor indexed="64"/>
          <bgColor theme="5" tint="0.39994506668294322"/>
        </patternFill>
      </fill>
    </dxf>
    <dxf>
      <font>
        <b/>
        <i val="0"/>
        <color theme="1"/>
      </font>
      <fill>
        <patternFill patternType="solid">
          <fgColor indexed="64"/>
          <bgColor theme="5"/>
        </patternFill>
      </fill>
    </dxf>
    <dxf>
      <font>
        <b/>
        <i val="0"/>
        <color theme="1"/>
      </font>
      <fill>
        <patternFill patternType="solid">
          <fgColor indexed="64"/>
          <bgColor theme="5"/>
        </patternFill>
      </fill>
    </dxf>
    <dxf>
      <font>
        <b/>
        <i val="0"/>
        <color rgb="FF8A5200"/>
      </font>
      <fill>
        <patternFill patternType="solid">
          <fgColor indexed="64"/>
          <bgColor theme="5" tint="0.79998168889431442"/>
        </patternFill>
      </fill>
    </dxf>
    <dxf>
      <font>
        <b/>
        <i val="0"/>
        <color theme="1"/>
      </font>
      <fill>
        <patternFill patternType="solid">
          <fgColor indexed="64"/>
          <bgColor theme="5" tint="0.59996337778862885"/>
        </patternFill>
      </fill>
    </dxf>
    <dxf>
      <font>
        <b/>
        <i val="0"/>
        <color theme="1"/>
      </font>
      <fill>
        <patternFill patternType="solid">
          <fgColor indexed="64"/>
          <bgColor theme="5" tint="0.39994506668294322"/>
        </patternFill>
      </fill>
    </dxf>
    <dxf>
      <font>
        <b/>
        <i val="0"/>
        <color theme="1"/>
      </font>
      <fill>
        <patternFill patternType="solid">
          <fgColor indexed="64"/>
          <bgColor theme="5"/>
        </patternFill>
      </fill>
    </dxf>
    <dxf>
      <font>
        <b/>
        <i val="0"/>
        <color rgb="FF8A5200"/>
      </font>
      <fill>
        <patternFill patternType="solid">
          <fgColor indexed="64"/>
          <bgColor theme="5" tint="0.79998168889431442"/>
        </patternFill>
      </fill>
    </dxf>
    <dxf>
      <font>
        <b/>
        <i val="0"/>
        <color theme="1"/>
      </font>
      <fill>
        <patternFill patternType="solid">
          <fgColor indexed="64"/>
          <bgColor theme="5" tint="0.59996337778862885"/>
        </patternFill>
      </fill>
    </dxf>
    <dxf>
      <font>
        <b/>
        <i val="0"/>
        <color theme="1"/>
      </font>
      <fill>
        <patternFill patternType="solid">
          <fgColor indexed="64"/>
          <bgColor theme="5" tint="0.39994506668294322"/>
        </patternFill>
      </fill>
    </dxf>
    <dxf>
      <font>
        <b/>
        <i val="0"/>
        <color rgb="FF8A5200"/>
      </font>
      <fill>
        <patternFill patternType="solid">
          <fgColor indexed="64"/>
          <bgColor theme="5" tint="0.79998168889431442"/>
        </patternFill>
      </fill>
    </dxf>
    <dxf>
      <font>
        <b/>
        <i val="0"/>
        <color theme="1"/>
      </font>
      <fill>
        <patternFill patternType="solid">
          <fgColor indexed="64"/>
          <bgColor theme="5" tint="0.59996337778862885"/>
        </patternFill>
      </fill>
    </dxf>
    <dxf>
      <font>
        <b/>
        <i val="0"/>
        <color theme="1"/>
      </font>
      <fill>
        <patternFill patternType="solid">
          <fgColor indexed="64"/>
          <bgColor theme="5" tint="0.39994506668294322"/>
        </patternFill>
      </fill>
    </dxf>
    <dxf>
      <font>
        <b/>
        <i val="0"/>
        <color theme="1"/>
      </font>
      <fill>
        <patternFill patternType="solid">
          <fgColor indexed="64"/>
          <bgColor theme="5"/>
        </patternFill>
      </fill>
    </dxf>
    <dxf>
      <font>
        <sz val="14"/>
        <name val="Tahoma"/>
      </font>
      <fill>
        <patternFill>
          <fgColor indexed="64"/>
          <bgColor theme="0"/>
        </patternFill>
      </fill>
      <alignment wrapText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name val="Tahoma"/>
      </font>
      <numFmt numFmtId="164" formatCode="0.0"/>
      <fill>
        <patternFill patternType="solid">
          <fgColor indexed="64"/>
          <bgColor theme="0"/>
        </patternFill>
      </fill>
      <alignment horizontal="right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name val="Tahoma"/>
      </font>
      <numFmt numFmtId="30" formatCode="@"/>
      <fill>
        <patternFill>
          <fgColor indexed="64"/>
          <bgColor theme="0"/>
        </patternFill>
      </fill>
      <alignment wrapText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z val="14"/>
        <name val="Tahoma"/>
      </font>
      <fill>
        <patternFill>
          <fgColor indexed="64"/>
          <bgColor theme="0"/>
        </patternFill>
      </fill>
      <alignment wrapText="1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ahoma"/>
        <scheme val="none"/>
      </font>
      <fill>
        <patternFill patternType="solid">
          <fgColor indexed="64"/>
          <bgColor theme="9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14</xdr:col>
      <xdr:colOff>260531</xdr:colOff>
      <xdr:row>8</xdr:row>
      <xdr:rowOff>465628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695C4D-394E-988B-B065-52FE39ABD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7625" y="531813"/>
          <a:ext cx="5761219" cy="4188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14</xdr:col>
      <xdr:colOff>260531</xdr:colOff>
      <xdr:row>8</xdr:row>
      <xdr:rowOff>465628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BF6B2-4C60-42AB-AB68-D170FCC36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533400"/>
          <a:ext cx="5746931" cy="419942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4B3853-8535-4054-B3D3-86BFD35F73FD}" name="CapacityActivities" displayName="CapacityActivities" ref="A6:C24" totalsRowShown="0" headerRowDxfId="67" dataDxfId="65" headerRowBorderDxfId="66" tableBorderDxfId="64">
  <autoFilter ref="A6:C24" xr:uid="{B34B3853-8535-4054-B3D3-86BFD35F73FD}"/>
  <sortState xmlns:xlrd2="http://schemas.microsoft.com/office/spreadsheetml/2017/richdata2" ref="A7:B24">
    <sortCondition ref="A7:A24"/>
  </sortState>
  <tableColumns count="3">
    <tableColumn id="1" xr3:uid="{C00D7D40-40DF-4710-8E71-F0D6F4A66328}" name="Services​/Primary Work Activities​" dataDxfId="63"/>
    <tableColumn id="2" xr3:uid="{8DC13812-28B1-4E58-AD58-42CA1A28B68B}" name="Allocated Hours" dataDxfId="62"/>
    <tableColumn id="6" xr3:uid="{BC6CDCDF-4E02-4F83-93B6-40B1B59F54FB}" name="Estimated2" dataDxfId="61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zoomScale="120" zoomScaleNormal="120" workbookViewId="0">
      <selection sqref="A1:D9"/>
    </sheetView>
  </sheetViews>
  <sheetFormatPr defaultRowHeight="18.75" x14ac:dyDescent="0.3"/>
  <cols>
    <col min="1" max="1" width="52.5703125" style="2" customWidth="1"/>
    <col min="2" max="2" width="28.28515625" style="3" customWidth="1"/>
    <col min="3" max="3" width="17" style="3" customWidth="1"/>
    <col min="4" max="4" width="26.85546875" style="2" customWidth="1"/>
    <col min="5" max="5" width="4.42578125" style="1" customWidth="1"/>
    <col min="6" max="16384" width="9.140625" style="1"/>
  </cols>
  <sheetData>
    <row r="1" spans="1:4" ht="42" customHeight="1" thickBot="1" x14ac:dyDescent="0.3">
      <c r="A1" s="99" t="s">
        <v>121</v>
      </c>
      <c r="B1" s="27" t="s">
        <v>0</v>
      </c>
      <c r="C1" s="27" t="s">
        <v>1</v>
      </c>
      <c r="D1" s="28" t="s">
        <v>2</v>
      </c>
    </row>
    <row r="2" spans="1:4" ht="42" customHeight="1" x14ac:dyDescent="0.25">
      <c r="A2" s="13" t="s">
        <v>108</v>
      </c>
      <c r="B2" s="14" t="s">
        <v>30</v>
      </c>
      <c r="C2" s="14" t="s">
        <v>34</v>
      </c>
      <c r="D2" s="96" t="s">
        <v>116</v>
      </c>
    </row>
    <row r="3" spans="1:4" ht="42" customHeight="1" x14ac:dyDescent="0.25">
      <c r="A3" s="8" t="s">
        <v>109</v>
      </c>
      <c r="B3" s="5" t="s">
        <v>31</v>
      </c>
      <c r="C3" s="5" t="s">
        <v>34</v>
      </c>
      <c r="D3" s="9" t="s">
        <v>116</v>
      </c>
    </row>
    <row r="4" spans="1:4" ht="42" customHeight="1" x14ac:dyDescent="0.25">
      <c r="A4" s="6" t="s">
        <v>110</v>
      </c>
      <c r="B4" s="4" t="s">
        <v>30</v>
      </c>
      <c r="C4" s="4" t="s">
        <v>33</v>
      </c>
      <c r="D4" s="97" t="s">
        <v>117</v>
      </c>
    </row>
    <row r="5" spans="1:4" ht="42" customHeight="1" x14ac:dyDescent="0.25">
      <c r="A5" s="8" t="s">
        <v>111</v>
      </c>
      <c r="B5" s="5" t="s">
        <v>30</v>
      </c>
      <c r="C5" s="5" t="s">
        <v>33</v>
      </c>
      <c r="D5" s="98" t="s">
        <v>119</v>
      </c>
    </row>
    <row r="6" spans="1:4" ht="42" customHeight="1" x14ac:dyDescent="0.25">
      <c r="A6" s="6" t="s">
        <v>112</v>
      </c>
      <c r="B6" s="4" t="s">
        <v>30</v>
      </c>
      <c r="C6" s="4" t="s">
        <v>33</v>
      </c>
      <c r="D6" s="97" t="s">
        <v>118</v>
      </c>
    </row>
    <row r="7" spans="1:4" ht="42" customHeight="1" x14ac:dyDescent="0.25">
      <c r="A7" s="8" t="s">
        <v>113</v>
      </c>
      <c r="B7" s="5" t="s">
        <v>32</v>
      </c>
      <c r="C7" s="5" t="s">
        <v>34</v>
      </c>
      <c r="D7" s="9" t="s">
        <v>116</v>
      </c>
    </row>
    <row r="8" spans="1:4" ht="42" customHeight="1" x14ac:dyDescent="0.25">
      <c r="A8" s="6" t="s">
        <v>114</v>
      </c>
      <c r="B8" s="4" t="s">
        <v>29</v>
      </c>
      <c r="C8" s="4" t="s">
        <v>33</v>
      </c>
      <c r="D8" s="97" t="s">
        <v>120</v>
      </c>
    </row>
    <row r="9" spans="1:4" ht="42" customHeight="1" thickBot="1" x14ac:dyDescent="0.3">
      <c r="A9" s="10" t="s">
        <v>115</v>
      </c>
      <c r="B9" s="11" t="s">
        <v>31</v>
      </c>
      <c r="C9" s="11" t="s">
        <v>33</v>
      </c>
      <c r="D9" s="12" t="s">
        <v>118</v>
      </c>
    </row>
  </sheetData>
  <dataValidations count="2">
    <dataValidation type="list" allowBlank="1" showInputMessage="1" showErrorMessage="1" sqref="B2:B9" xr:uid="{1BE5CF54-0B03-4BC4-9F2D-7249062FA65A}">
      <formula1>SettingPriorities</formula1>
    </dataValidation>
    <dataValidation type="list" allowBlank="1" showInputMessage="1" showErrorMessage="1" sqref="C2:C9" xr:uid="{0DDC3C1D-8B67-420B-B279-837E51338BC7}">
      <formula1>"Authority, Influence"</formula1>
    </dataValidation>
  </dataValidations>
  <pageMargins left="0.7" right="0.7" top="0.75" bottom="0.75" header="0.3" footer="0.3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6E0C4-7FAB-4E6D-9344-200AFBF47415}">
  <sheetPr>
    <pageSetUpPr fitToPage="1"/>
  </sheetPr>
  <dimension ref="A1:F79"/>
  <sheetViews>
    <sheetView showGridLines="0" topLeftCell="A43" zoomScale="80" zoomScaleNormal="80" workbookViewId="0">
      <selection activeCell="A40" sqref="A40:F79"/>
    </sheetView>
  </sheetViews>
  <sheetFormatPr defaultRowHeight="15" x14ac:dyDescent="0.25"/>
  <cols>
    <col min="1" max="1" width="50.7109375" style="20" customWidth="1"/>
    <col min="2" max="2" width="33.85546875" style="1" customWidth="1"/>
    <col min="3" max="3" width="44.5703125" style="20" customWidth="1"/>
    <col min="4" max="5" width="21" style="1" customWidth="1"/>
    <col min="6" max="6" width="20.5703125" style="63" customWidth="1"/>
    <col min="7" max="16384" width="9.140625" style="1"/>
  </cols>
  <sheetData>
    <row r="1" spans="1:6" s="79" customFormat="1" ht="24" customHeight="1" thickBot="1" x14ac:dyDescent="0.4">
      <c r="A1" s="103" t="s">
        <v>11</v>
      </c>
      <c r="B1" s="104"/>
      <c r="C1" s="104"/>
      <c r="D1" s="104"/>
      <c r="E1" s="92" t="s">
        <v>107</v>
      </c>
      <c r="F1" s="93">
        <v>8</v>
      </c>
    </row>
    <row r="2" spans="1:6" s="19" customFormat="1" ht="24" customHeight="1" thickBot="1" x14ac:dyDescent="0.3">
      <c r="A2" s="80" t="s">
        <v>3</v>
      </c>
      <c r="B2" s="81" t="s">
        <v>122</v>
      </c>
      <c r="C2" s="81" t="s">
        <v>104</v>
      </c>
      <c r="D2" s="82" t="s">
        <v>14</v>
      </c>
      <c r="E2" s="82" t="s">
        <v>4</v>
      </c>
      <c r="F2" s="83" t="s">
        <v>5</v>
      </c>
    </row>
    <row r="3" spans="1:6" ht="18.75" customHeight="1" x14ac:dyDescent="0.25">
      <c r="A3" s="42"/>
      <c r="B3" s="43"/>
      <c r="C3" s="58" t="str">
        <f>IF(B3="","",_xlfn.XLOOKUP(B3,SERVICES,'Service Matrix'!$B$2:$B$9,""))</f>
        <v/>
      </c>
      <c r="D3" s="43"/>
      <c r="E3" s="43"/>
      <c r="F3" s="44"/>
    </row>
    <row r="4" spans="1:6" ht="18.75" customHeight="1" x14ac:dyDescent="0.25">
      <c r="A4" s="34"/>
      <c r="B4" s="22"/>
      <c r="C4" s="60" t="str">
        <f>IF(B4="","",_xlfn.XLOOKUP(B4,SERVICES,'Service Matrix'!$B$2:$B$9,""))</f>
        <v/>
      </c>
      <c r="D4" s="22"/>
      <c r="E4" s="22"/>
      <c r="F4" s="62"/>
    </row>
    <row r="5" spans="1:6" ht="18.75" customHeight="1" x14ac:dyDescent="0.25">
      <c r="A5" s="34"/>
      <c r="B5" s="22"/>
      <c r="C5" s="60" t="str">
        <f>IF(B5="","",_xlfn.XLOOKUP(B5,SERVICES,'Service Matrix'!$B$2:$B$9,""))</f>
        <v/>
      </c>
      <c r="D5" s="22"/>
      <c r="E5" s="22"/>
      <c r="F5" s="62"/>
    </row>
    <row r="6" spans="1:6" ht="18.75" customHeight="1" x14ac:dyDescent="0.25">
      <c r="A6" s="34"/>
      <c r="B6" s="22"/>
      <c r="C6" s="60" t="str">
        <f>IF(B6="","",_xlfn.XLOOKUP(B6,SERVICES,'Service Matrix'!$B$2:$B$9,""))</f>
        <v/>
      </c>
      <c r="D6" s="22"/>
      <c r="E6" s="22"/>
      <c r="F6" s="62"/>
    </row>
    <row r="7" spans="1:6" ht="18.75" customHeight="1" x14ac:dyDescent="0.25">
      <c r="A7" s="34"/>
      <c r="B7" s="22"/>
      <c r="C7" s="60" t="str">
        <f>IF(B7="","",_xlfn.XLOOKUP(B7,SERVICES,'Service Matrix'!$B$2:$B$9,""))</f>
        <v/>
      </c>
      <c r="D7" s="22"/>
      <c r="E7" s="22"/>
      <c r="F7" s="35"/>
    </row>
    <row r="8" spans="1:6" ht="18.75" customHeight="1" x14ac:dyDescent="0.25">
      <c r="A8" s="34"/>
      <c r="B8" s="22"/>
      <c r="C8" s="60" t="str">
        <f>IF(B8="","",_xlfn.XLOOKUP(B8,SERVICES,'Service Matrix'!$B$2:$B$9,""))</f>
        <v/>
      </c>
      <c r="D8" s="22"/>
      <c r="E8" s="22"/>
      <c r="F8" s="35"/>
    </row>
    <row r="9" spans="1:6" ht="18.75" customHeight="1" x14ac:dyDescent="0.25">
      <c r="A9" s="38"/>
      <c r="B9" s="22"/>
      <c r="C9" s="60" t="str">
        <f>IF(B9="","",_xlfn.XLOOKUP(B9,SERVICES,'Service Matrix'!$B$2:$B$9,""))</f>
        <v/>
      </c>
      <c r="D9" s="22"/>
      <c r="E9" s="22"/>
      <c r="F9" s="35"/>
    </row>
    <row r="10" spans="1:6" ht="18.75" customHeight="1" thickBot="1" x14ac:dyDescent="0.3">
      <c r="A10" s="39"/>
      <c r="B10" s="40"/>
      <c r="C10" s="61" t="str">
        <f>IF(B10="","",_xlfn.XLOOKUP(B10,SERVICES,'Service Matrix'!$B$2:$B$9,""))</f>
        <v/>
      </c>
      <c r="D10" s="40"/>
      <c r="E10" s="40"/>
      <c r="F10" s="41"/>
    </row>
    <row r="11" spans="1:6" ht="8.25" customHeight="1" thickBot="1" x14ac:dyDescent="0.3"/>
    <row r="12" spans="1:6" s="79" customFormat="1" ht="21.75" thickBot="1" x14ac:dyDescent="0.4">
      <c r="A12" s="105" t="s">
        <v>15</v>
      </c>
      <c r="B12" s="106"/>
      <c r="C12" s="106"/>
      <c r="D12" s="107"/>
      <c r="E12" s="94" t="s">
        <v>107</v>
      </c>
      <c r="F12" s="95">
        <v>8</v>
      </c>
    </row>
    <row r="13" spans="1:6" ht="19.5" thickBot="1" x14ac:dyDescent="0.3">
      <c r="A13" s="88" t="s">
        <v>3</v>
      </c>
      <c r="B13" s="89" t="s">
        <v>122</v>
      </c>
      <c r="C13" s="89" t="s">
        <v>104</v>
      </c>
      <c r="D13" s="90" t="s">
        <v>14</v>
      </c>
      <c r="E13" s="90" t="s">
        <v>4</v>
      </c>
      <c r="F13" s="91" t="s">
        <v>5</v>
      </c>
    </row>
    <row r="14" spans="1:6" x14ac:dyDescent="0.25">
      <c r="A14" s="42"/>
      <c r="B14" s="43"/>
      <c r="C14" s="58" t="str">
        <f>IF(B14="","",_xlfn.XLOOKUP(B14,SERVICES,'Service Matrix'!$B$2:$B$9,""))</f>
        <v/>
      </c>
      <c r="D14" s="43"/>
      <c r="E14" s="43"/>
      <c r="F14" s="44"/>
    </row>
    <row r="15" spans="1:6" x14ac:dyDescent="0.25">
      <c r="A15" s="36"/>
      <c r="B15" s="22"/>
      <c r="C15" s="59" t="str">
        <f>IF(B15="","",_xlfn.XLOOKUP(B15,SERVICES,'Service Matrix'!$B$2:$B$9,""))</f>
        <v/>
      </c>
      <c r="D15" s="21"/>
      <c r="E15" s="21"/>
      <c r="F15" s="62"/>
    </row>
    <row r="16" spans="1:6" x14ac:dyDescent="0.25">
      <c r="A16" s="34"/>
      <c r="B16" s="22"/>
      <c r="C16" s="60" t="str">
        <f>IF(B16="","",_xlfn.XLOOKUP(B16,SERVICES,'Service Matrix'!$B$2:$B$9,""))</f>
        <v/>
      </c>
      <c r="D16" s="22"/>
      <c r="E16" s="22"/>
      <c r="F16" s="62"/>
    </row>
    <row r="17" spans="1:6" x14ac:dyDescent="0.25">
      <c r="A17" s="34"/>
      <c r="B17" s="22"/>
      <c r="C17" s="60" t="str">
        <f>IF(B17="","",_xlfn.XLOOKUP(B17,SERVICES,'Service Matrix'!$B$2:$B$9,""))</f>
        <v/>
      </c>
      <c r="D17" s="22"/>
      <c r="E17" s="22"/>
      <c r="F17" s="62"/>
    </row>
    <row r="18" spans="1:6" x14ac:dyDescent="0.25">
      <c r="A18" s="34"/>
      <c r="B18" s="22"/>
      <c r="C18" s="60" t="str">
        <f>IF(B18="","",_xlfn.XLOOKUP(B18,SERVICES,'Service Matrix'!$B$2:$B$9,""))</f>
        <v/>
      </c>
      <c r="D18" s="22"/>
      <c r="E18" s="22"/>
      <c r="F18" s="62"/>
    </row>
    <row r="19" spans="1:6" x14ac:dyDescent="0.25">
      <c r="A19" s="34"/>
      <c r="B19" s="22"/>
      <c r="C19" s="60" t="str">
        <f>IF(B19="","",_xlfn.XLOOKUP(B19,SERVICES,'Service Matrix'!$B$2:$B$9,""))</f>
        <v/>
      </c>
      <c r="D19" s="22"/>
      <c r="E19" s="22"/>
      <c r="F19" s="35"/>
    </row>
    <row r="20" spans="1:6" x14ac:dyDescent="0.25">
      <c r="A20" s="34"/>
      <c r="B20" s="22"/>
      <c r="C20" s="60" t="str">
        <f>IF(B20="","",_xlfn.XLOOKUP(B20,SERVICES,'Service Matrix'!$B$2:$B$9,""))</f>
        <v/>
      </c>
      <c r="D20" s="22"/>
      <c r="E20" s="22"/>
      <c r="F20" s="35"/>
    </row>
    <row r="21" spans="1:6" x14ac:dyDescent="0.25">
      <c r="A21" s="38"/>
      <c r="B21" s="22"/>
      <c r="C21" s="60" t="str">
        <f>IF(B21="","",_xlfn.XLOOKUP(B21,SERVICES,'Service Matrix'!$B$2:$B$9,""))</f>
        <v/>
      </c>
      <c r="D21" s="22"/>
      <c r="E21" s="22"/>
      <c r="F21" s="35"/>
    </row>
    <row r="22" spans="1:6" x14ac:dyDescent="0.25">
      <c r="A22" s="34"/>
      <c r="B22" s="22"/>
      <c r="C22" s="60" t="str">
        <f>IF(B22="","",_xlfn.XLOOKUP(B22,SERVICES,'Service Matrix'!$B$2:$B$9,""))</f>
        <v/>
      </c>
      <c r="D22" s="22"/>
      <c r="E22" s="22"/>
      <c r="F22" s="35"/>
    </row>
    <row r="23" spans="1:6" x14ac:dyDescent="0.25">
      <c r="A23" s="34"/>
      <c r="B23" s="22"/>
      <c r="C23" s="60" t="str">
        <f>IF(B23="","",_xlfn.XLOOKUP(B23,SERVICES,'Service Matrix'!$B$2:$B$9,""))</f>
        <v/>
      </c>
      <c r="D23" s="22"/>
      <c r="E23" s="22"/>
      <c r="F23" s="35"/>
    </row>
    <row r="24" spans="1:6" x14ac:dyDescent="0.25">
      <c r="A24" s="36"/>
      <c r="B24" s="21"/>
      <c r="C24" s="59" t="str">
        <f>IF(B24="","",_xlfn.XLOOKUP(B24,SERVICES,'Service Matrix'!$B$2:$B$9,""))</f>
        <v/>
      </c>
      <c r="D24" s="21"/>
      <c r="E24" s="21"/>
      <c r="F24" s="35"/>
    </row>
    <row r="25" spans="1:6" x14ac:dyDescent="0.25">
      <c r="A25" s="36"/>
      <c r="B25" s="21"/>
      <c r="C25" s="59" t="str">
        <f>IF(B25="","",_xlfn.XLOOKUP(B25,SERVICES,'Service Matrix'!$B$2:$B$9,""))</f>
        <v/>
      </c>
      <c r="D25" s="21"/>
      <c r="E25" s="21"/>
      <c r="F25" s="35"/>
    </row>
    <row r="26" spans="1:6" x14ac:dyDescent="0.25">
      <c r="A26" s="36"/>
      <c r="B26" s="21"/>
      <c r="C26" s="59" t="str">
        <f>IF(B26="","",_xlfn.XLOOKUP(B26,SERVICES,'Service Matrix'!$B$2:$B$9,""))</f>
        <v/>
      </c>
      <c r="D26" s="21"/>
      <c r="E26" s="21"/>
      <c r="F26" s="35"/>
    </row>
    <row r="27" spans="1:6" x14ac:dyDescent="0.25">
      <c r="A27" s="36"/>
      <c r="B27" s="21"/>
      <c r="C27" s="59" t="str">
        <f>IF(B27="","",_xlfn.XLOOKUP(B27,SERVICES,'Service Matrix'!$B$2:$B$9,""))</f>
        <v/>
      </c>
      <c r="D27" s="21"/>
      <c r="E27" s="21"/>
      <c r="F27" s="35"/>
    </row>
    <row r="28" spans="1:6" x14ac:dyDescent="0.25">
      <c r="A28" s="36"/>
      <c r="B28" s="21"/>
      <c r="C28" s="59" t="str">
        <f>IF(B28="","",_xlfn.XLOOKUP(B28,SERVICES,'Service Matrix'!$B$2:$B$9,""))</f>
        <v/>
      </c>
      <c r="D28" s="21"/>
      <c r="E28" s="21"/>
      <c r="F28" s="35"/>
    </row>
    <row r="29" spans="1:6" x14ac:dyDescent="0.25">
      <c r="A29" s="36"/>
      <c r="B29" s="21"/>
      <c r="C29" s="59" t="str">
        <f>IF(B29="","",_xlfn.XLOOKUP(B29,SERVICES,'Service Matrix'!$B$2:$B$9,""))</f>
        <v/>
      </c>
      <c r="D29" s="21"/>
      <c r="E29" s="21"/>
      <c r="F29" s="35"/>
    </row>
    <row r="30" spans="1:6" x14ac:dyDescent="0.25">
      <c r="A30" s="34"/>
      <c r="B30" s="22"/>
      <c r="C30" s="60" t="str">
        <f>IF(B30="","",_xlfn.XLOOKUP(B30,SERVICES,'Service Matrix'!$B$2:$B$9,""))</f>
        <v/>
      </c>
      <c r="D30" s="22"/>
      <c r="E30" s="22"/>
      <c r="F30" s="35"/>
    </row>
    <row r="31" spans="1:6" x14ac:dyDescent="0.25">
      <c r="A31" s="34"/>
      <c r="B31" s="22"/>
      <c r="C31" s="60" t="str">
        <f>IF(B31="","",_xlfn.XLOOKUP(B31,SERVICES,'Service Matrix'!$B$2:$B$9,""))</f>
        <v/>
      </c>
      <c r="D31" s="22"/>
      <c r="E31" s="22"/>
      <c r="F31" s="35"/>
    </row>
    <row r="32" spans="1:6" x14ac:dyDescent="0.25">
      <c r="A32" s="34"/>
      <c r="B32" s="22"/>
      <c r="C32" s="60" t="str">
        <f>IF(B32="","",_xlfn.XLOOKUP(B32,SERVICES,'Service Matrix'!$B$2:$B$9,""))</f>
        <v/>
      </c>
      <c r="D32" s="22"/>
      <c r="E32" s="22"/>
      <c r="F32" s="35"/>
    </row>
    <row r="33" spans="1:6" x14ac:dyDescent="0.25">
      <c r="A33" s="34"/>
      <c r="B33" s="22"/>
      <c r="C33" s="60" t="str">
        <f>IF(B33="","",_xlfn.XLOOKUP(B33,SERVICES,'Service Matrix'!$B$2:$B$9,""))</f>
        <v/>
      </c>
      <c r="D33" s="22"/>
      <c r="E33" s="22"/>
      <c r="F33" s="35"/>
    </row>
    <row r="34" spans="1:6" x14ac:dyDescent="0.25">
      <c r="A34" s="34"/>
      <c r="B34" s="22"/>
      <c r="C34" s="60" t="str">
        <f>IF(B34="","",_xlfn.XLOOKUP(B34,SERVICES,'Service Matrix'!$B$2:$B$9,""))</f>
        <v/>
      </c>
      <c r="D34" s="22"/>
      <c r="E34" s="22"/>
      <c r="F34" s="35"/>
    </row>
    <row r="35" spans="1:6" x14ac:dyDescent="0.25">
      <c r="A35" s="34"/>
      <c r="B35" s="22"/>
      <c r="C35" s="60" t="str">
        <f>IF(B35="","",_xlfn.XLOOKUP(B35,SERVICES,'Service Matrix'!$B$2:$B$9,""))</f>
        <v/>
      </c>
      <c r="D35" s="22"/>
      <c r="E35" s="22"/>
      <c r="F35" s="35"/>
    </row>
    <row r="36" spans="1:6" x14ac:dyDescent="0.25">
      <c r="A36" s="34"/>
      <c r="B36" s="22"/>
      <c r="C36" s="60" t="str">
        <f>IF(B36="","",_xlfn.XLOOKUP(B36,SERVICES,'Service Matrix'!$B$2:$B$9,""))</f>
        <v/>
      </c>
      <c r="D36" s="22"/>
      <c r="E36" s="22"/>
      <c r="F36" s="35"/>
    </row>
    <row r="37" spans="1:6" x14ac:dyDescent="0.25">
      <c r="A37" s="34"/>
      <c r="B37" s="22"/>
      <c r="C37" s="60" t="str">
        <f>IF(B37="","",_xlfn.XLOOKUP(B37,SERVICES,'Service Matrix'!$B$2:$B$9,""))</f>
        <v/>
      </c>
      <c r="D37" s="22"/>
      <c r="E37" s="22"/>
      <c r="F37" s="35"/>
    </row>
    <row r="38" spans="1:6" ht="15.75" thickBot="1" x14ac:dyDescent="0.3">
      <c r="A38" s="39"/>
      <c r="B38" s="40"/>
      <c r="C38" s="61" t="str">
        <f>IF(B38="","",_xlfn.XLOOKUP(B38,SERVICES,'Service Matrix'!$B$2:$B$9,""))</f>
        <v/>
      </c>
      <c r="D38" s="40"/>
      <c r="E38" s="40"/>
      <c r="F38" s="41"/>
    </row>
    <row r="39" spans="1:6" ht="8.25" customHeight="1" thickBot="1" x14ac:dyDescent="0.3"/>
    <row r="40" spans="1:6" ht="21.75" thickBot="1" x14ac:dyDescent="0.3">
      <c r="A40" s="100" t="s">
        <v>12</v>
      </c>
      <c r="B40" s="101"/>
      <c r="C40" s="101"/>
      <c r="D40" s="101"/>
      <c r="E40" s="101"/>
      <c r="F40" s="102"/>
    </row>
    <row r="41" spans="1:6" ht="19.5" thickBot="1" x14ac:dyDescent="0.3">
      <c r="A41" s="84" t="s">
        <v>3</v>
      </c>
      <c r="B41" s="85" t="s">
        <v>122</v>
      </c>
      <c r="C41" s="86" t="s">
        <v>104</v>
      </c>
      <c r="D41" s="85" t="s">
        <v>14</v>
      </c>
      <c r="E41" s="85" t="s">
        <v>4</v>
      </c>
      <c r="F41" s="87" t="s">
        <v>5</v>
      </c>
    </row>
    <row r="42" spans="1:6" x14ac:dyDescent="0.25">
      <c r="A42" s="42"/>
      <c r="B42" s="43"/>
      <c r="C42" s="58" t="str">
        <f>IF(B42="","",_xlfn.XLOOKUP(B42,SERVICES,'Service Matrix'!$B$2:$B$9,""))</f>
        <v/>
      </c>
      <c r="D42" s="43"/>
      <c r="E42" s="43"/>
      <c r="F42" s="44"/>
    </row>
    <row r="43" spans="1:6" x14ac:dyDescent="0.25">
      <c r="A43" s="36"/>
      <c r="B43" s="22"/>
      <c r="C43" s="59" t="str">
        <f>IF(B43="","",_xlfn.XLOOKUP(B43,SERVICES,'Service Matrix'!$B$2:$B$9,""))</f>
        <v/>
      </c>
      <c r="D43" s="21"/>
      <c r="E43" s="21"/>
      <c r="F43" s="62"/>
    </row>
    <row r="44" spans="1:6" x14ac:dyDescent="0.25">
      <c r="A44" s="34"/>
      <c r="B44" s="22"/>
      <c r="C44" s="60" t="str">
        <f>IF(B44="","",_xlfn.XLOOKUP(B44,SERVICES,'Service Matrix'!$B$2:$B$9,""))</f>
        <v/>
      </c>
      <c r="D44" s="22"/>
      <c r="E44" s="22"/>
      <c r="F44" s="62"/>
    </row>
    <row r="45" spans="1:6" x14ac:dyDescent="0.25">
      <c r="A45" s="34"/>
      <c r="B45" s="22"/>
      <c r="C45" s="60" t="str">
        <f>IF(B45="","",_xlfn.XLOOKUP(B45,SERVICES,'Service Matrix'!$B$2:$B$9,""))</f>
        <v/>
      </c>
      <c r="D45" s="22"/>
      <c r="E45" s="22"/>
      <c r="F45" s="62"/>
    </row>
    <row r="46" spans="1:6" x14ac:dyDescent="0.25">
      <c r="A46" s="34"/>
      <c r="B46" s="22"/>
      <c r="C46" s="60" t="str">
        <f>IF(B46="","",_xlfn.XLOOKUP(B46,SERVICES,'Service Matrix'!$B$2:$B$9,""))</f>
        <v/>
      </c>
      <c r="D46" s="22"/>
      <c r="E46" s="22"/>
      <c r="F46" s="62"/>
    </row>
    <row r="47" spans="1:6" x14ac:dyDescent="0.25">
      <c r="A47" s="34"/>
      <c r="B47" s="22"/>
      <c r="C47" s="60" t="str">
        <f>IF(B47="","",_xlfn.XLOOKUP(B47,SERVICES,'Service Matrix'!$B$2:$B$9,""))</f>
        <v/>
      </c>
      <c r="D47" s="22"/>
      <c r="E47" s="22"/>
      <c r="F47" s="35"/>
    </row>
    <row r="48" spans="1:6" x14ac:dyDescent="0.25">
      <c r="A48" s="34"/>
      <c r="B48" s="22"/>
      <c r="C48" s="60" t="str">
        <f>IF(B48="","",_xlfn.XLOOKUP(B48,SERVICES,'Service Matrix'!$B$2:$B$9,""))</f>
        <v/>
      </c>
      <c r="D48" s="22"/>
      <c r="E48" s="22"/>
      <c r="F48" s="35"/>
    </row>
    <row r="49" spans="1:6" x14ac:dyDescent="0.25">
      <c r="A49" s="38"/>
      <c r="B49" s="22"/>
      <c r="C49" s="60" t="str">
        <f>IF(B49="","",_xlfn.XLOOKUP(B49,SERVICES,'Service Matrix'!$B$2:$B$9,""))</f>
        <v/>
      </c>
      <c r="D49" s="22"/>
      <c r="E49" s="22"/>
      <c r="F49" s="35"/>
    </row>
    <row r="50" spans="1:6" x14ac:dyDescent="0.25">
      <c r="A50" s="34"/>
      <c r="B50" s="22"/>
      <c r="C50" s="60" t="str">
        <f>IF(B50="","",_xlfn.XLOOKUP(B50,SERVICES,'Service Matrix'!$B$2:$B$9,""))</f>
        <v/>
      </c>
      <c r="D50" s="22"/>
      <c r="E50" s="22"/>
      <c r="F50" s="35"/>
    </row>
    <row r="51" spans="1:6" x14ac:dyDescent="0.25">
      <c r="A51" s="34"/>
      <c r="B51" s="22"/>
      <c r="C51" s="60" t="str">
        <f>IF(B51="","",_xlfn.XLOOKUP(B51,SERVICES,'Service Matrix'!$B$2:$B$9,""))</f>
        <v/>
      </c>
      <c r="D51" s="22"/>
      <c r="E51" s="22"/>
      <c r="F51" s="35"/>
    </row>
    <row r="52" spans="1:6" x14ac:dyDescent="0.25">
      <c r="A52" s="36"/>
      <c r="B52" s="21"/>
      <c r="C52" s="59" t="str">
        <f>IF(B52="","",_xlfn.XLOOKUP(B52,SERVICES,'Service Matrix'!$B$2:$B$9,""))</f>
        <v/>
      </c>
      <c r="D52" s="21"/>
      <c r="E52" s="21"/>
      <c r="F52" s="35"/>
    </row>
    <row r="53" spans="1:6" x14ac:dyDescent="0.25">
      <c r="A53" s="36"/>
      <c r="B53" s="21"/>
      <c r="C53" s="59" t="str">
        <f>IF(B53="","",_xlfn.XLOOKUP(B53,SERVICES,'Service Matrix'!$B$2:$B$9,""))</f>
        <v/>
      </c>
      <c r="D53" s="21"/>
      <c r="E53" s="21"/>
      <c r="F53" s="35"/>
    </row>
    <row r="54" spans="1:6" x14ac:dyDescent="0.25">
      <c r="A54" s="36"/>
      <c r="B54" s="21"/>
      <c r="C54" s="59" t="str">
        <f>IF(B54="","",_xlfn.XLOOKUP(B54,SERVICES,'Service Matrix'!$B$2:$B$9,""))</f>
        <v/>
      </c>
      <c r="D54" s="21"/>
      <c r="E54" s="21"/>
      <c r="F54" s="35"/>
    </row>
    <row r="55" spans="1:6" x14ac:dyDescent="0.25">
      <c r="A55" s="36"/>
      <c r="B55" s="21"/>
      <c r="C55" s="59" t="str">
        <f>IF(B55="","",_xlfn.XLOOKUP(B55,SERVICES,'Service Matrix'!$B$2:$B$9,""))</f>
        <v/>
      </c>
      <c r="D55" s="21"/>
      <c r="E55" s="21"/>
      <c r="F55" s="35"/>
    </row>
    <row r="56" spans="1:6" x14ac:dyDescent="0.25">
      <c r="A56" s="36"/>
      <c r="B56" s="21"/>
      <c r="C56" s="59" t="str">
        <f>IF(B56="","",_xlfn.XLOOKUP(B56,SERVICES,'Service Matrix'!$B$2:$B$9,""))</f>
        <v/>
      </c>
      <c r="D56" s="21"/>
      <c r="E56" s="21"/>
      <c r="F56" s="35"/>
    </row>
    <row r="57" spans="1:6" x14ac:dyDescent="0.25">
      <c r="A57" s="36"/>
      <c r="B57" s="21"/>
      <c r="C57" s="59" t="str">
        <f>IF(B57="","",_xlfn.XLOOKUP(B57,SERVICES,'Service Matrix'!$B$2:$B$9,""))</f>
        <v/>
      </c>
      <c r="D57" s="21"/>
      <c r="E57" s="21"/>
      <c r="F57" s="35"/>
    </row>
    <row r="58" spans="1:6" x14ac:dyDescent="0.25">
      <c r="A58" s="34"/>
      <c r="B58" s="22"/>
      <c r="C58" s="60" t="str">
        <f>IF(B58="","",_xlfn.XLOOKUP(B58,SERVICES,'Service Matrix'!$B$2:$B$9,""))</f>
        <v/>
      </c>
      <c r="D58" s="22"/>
      <c r="E58" s="22"/>
      <c r="F58" s="35"/>
    </row>
    <row r="59" spans="1:6" x14ac:dyDescent="0.25">
      <c r="A59" s="34"/>
      <c r="B59" s="22"/>
      <c r="C59" s="60" t="str">
        <f>IF(B59="","",_xlfn.XLOOKUP(B59,SERVICES,'Service Matrix'!$B$2:$B$9,""))</f>
        <v/>
      </c>
      <c r="D59" s="22"/>
      <c r="E59" s="22"/>
      <c r="F59" s="35"/>
    </row>
    <row r="60" spans="1:6" x14ac:dyDescent="0.25">
      <c r="A60" s="34"/>
      <c r="B60" s="22"/>
      <c r="C60" s="60" t="str">
        <f>IF(B60="","",_xlfn.XLOOKUP(B60,SERVICES,'Service Matrix'!$B$2:$B$9,""))</f>
        <v/>
      </c>
      <c r="D60" s="22"/>
      <c r="E60" s="22"/>
      <c r="F60" s="35"/>
    </row>
    <row r="61" spans="1:6" x14ac:dyDescent="0.25">
      <c r="A61" s="34"/>
      <c r="B61" s="22"/>
      <c r="C61" s="60" t="str">
        <f>IF(B61="","",_xlfn.XLOOKUP(B61,SERVICES,'Service Matrix'!$B$2:$B$9,""))</f>
        <v/>
      </c>
      <c r="D61" s="22"/>
      <c r="E61" s="22"/>
      <c r="F61" s="35"/>
    </row>
    <row r="62" spans="1:6" x14ac:dyDescent="0.25">
      <c r="A62" s="34"/>
      <c r="B62" s="22"/>
      <c r="C62" s="60" t="str">
        <f>IF(B62="","",_xlfn.XLOOKUP(B62,SERVICES,'Service Matrix'!$B$2:$B$9,""))</f>
        <v/>
      </c>
      <c r="D62" s="22"/>
      <c r="E62" s="22"/>
      <c r="F62" s="35"/>
    </row>
    <row r="63" spans="1:6" x14ac:dyDescent="0.25">
      <c r="A63" s="34"/>
      <c r="B63" s="22"/>
      <c r="C63" s="60" t="str">
        <f>IF(B63="","",_xlfn.XLOOKUP(B63,SERVICES,'Service Matrix'!$B$2:$B$9,""))</f>
        <v/>
      </c>
      <c r="D63" s="22"/>
      <c r="E63" s="22"/>
      <c r="F63" s="35"/>
    </row>
    <row r="64" spans="1:6" x14ac:dyDescent="0.25">
      <c r="A64" s="34"/>
      <c r="B64" s="22"/>
      <c r="C64" s="60" t="str">
        <f>IF(B64="","",_xlfn.XLOOKUP(B64,SERVICES,'Service Matrix'!$B$2:$B$9,""))</f>
        <v/>
      </c>
      <c r="D64" s="22"/>
      <c r="E64" s="22"/>
      <c r="F64" s="35"/>
    </row>
    <row r="65" spans="1:6" x14ac:dyDescent="0.25">
      <c r="A65" s="34"/>
      <c r="B65" s="22"/>
      <c r="C65" s="60" t="str">
        <f>IF(B65="","",_xlfn.XLOOKUP(B65,SERVICES,'Service Matrix'!$B$2:$B$9,""))</f>
        <v/>
      </c>
      <c r="D65" s="22"/>
      <c r="E65" s="22"/>
      <c r="F65" s="35"/>
    </row>
    <row r="66" spans="1:6" x14ac:dyDescent="0.25">
      <c r="A66" s="36"/>
      <c r="B66" s="21"/>
      <c r="C66" s="59" t="str">
        <f>IF(B66="","",_xlfn.XLOOKUP(B66,SERVICES,'Service Matrix'!$B$2:$B$9,""))</f>
        <v/>
      </c>
      <c r="D66" s="21"/>
      <c r="E66" s="21"/>
      <c r="F66" s="35"/>
    </row>
    <row r="67" spans="1:6" x14ac:dyDescent="0.25">
      <c r="A67" s="36"/>
      <c r="B67" s="21"/>
      <c r="C67" s="59" t="str">
        <f>IF(B67="","",_xlfn.XLOOKUP(B67,SERVICES,'Service Matrix'!$B$2:$B$9,""))</f>
        <v/>
      </c>
      <c r="D67" s="21"/>
      <c r="E67" s="21"/>
      <c r="F67" s="35"/>
    </row>
    <row r="68" spans="1:6" x14ac:dyDescent="0.25">
      <c r="A68" s="36"/>
      <c r="B68" s="21"/>
      <c r="C68" s="59" t="str">
        <f>IF(B68="","",_xlfn.XLOOKUP(B68,SERVICES,'Service Matrix'!$B$2:$B$9,""))</f>
        <v/>
      </c>
      <c r="D68" s="21"/>
      <c r="E68" s="21"/>
      <c r="F68" s="35"/>
    </row>
    <row r="69" spans="1:6" x14ac:dyDescent="0.25">
      <c r="A69" s="36"/>
      <c r="B69" s="21"/>
      <c r="C69" s="59" t="str">
        <f>IF(B69="","",_xlfn.XLOOKUP(B69,SERVICES,'Service Matrix'!$B$2:$B$9,""))</f>
        <v/>
      </c>
      <c r="D69" s="21"/>
      <c r="E69" s="21"/>
      <c r="F69" s="35"/>
    </row>
    <row r="70" spans="1:6" x14ac:dyDescent="0.25">
      <c r="A70" s="36"/>
      <c r="B70" s="21"/>
      <c r="C70" s="59" t="str">
        <f>IF(B70="","",_xlfn.XLOOKUP(B70,SERVICES,'Service Matrix'!$B$2:$B$9,""))</f>
        <v/>
      </c>
      <c r="D70" s="21"/>
      <c r="E70" s="21"/>
      <c r="F70" s="35"/>
    </row>
    <row r="71" spans="1:6" x14ac:dyDescent="0.25">
      <c r="A71" s="34"/>
      <c r="B71" s="22"/>
      <c r="C71" s="60" t="str">
        <f>IF(B71="","",_xlfn.XLOOKUP(B71,SERVICES,'Service Matrix'!$B$2:$B$9,""))</f>
        <v/>
      </c>
      <c r="D71" s="22"/>
      <c r="E71" s="22"/>
      <c r="F71" s="35"/>
    </row>
    <row r="72" spans="1:6" x14ac:dyDescent="0.25">
      <c r="A72" s="34"/>
      <c r="B72" s="22"/>
      <c r="C72" s="60" t="str">
        <f>IF(B72="","",_xlfn.XLOOKUP(B72,SERVICES,'Service Matrix'!$B$2:$B$9,""))</f>
        <v/>
      </c>
      <c r="D72" s="22"/>
      <c r="E72" s="22"/>
      <c r="F72" s="35"/>
    </row>
    <row r="73" spans="1:6" x14ac:dyDescent="0.25">
      <c r="A73" s="34"/>
      <c r="B73" s="22"/>
      <c r="C73" s="60" t="str">
        <f>IF(B73="","",_xlfn.XLOOKUP(B73,SERVICES,'Service Matrix'!$B$2:$B$9,""))</f>
        <v/>
      </c>
      <c r="D73" s="22"/>
      <c r="E73" s="22"/>
      <c r="F73" s="35"/>
    </row>
    <row r="74" spans="1:6" x14ac:dyDescent="0.25">
      <c r="A74" s="34"/>
      <c r="B74" s="22"/>
      <c r="C74" s="60" t="str">
        <f>IF(B74="","",_xlfn.XLOOKUP(B74,SERVICES,'Service Matrix'!$B$2:$B$9,""))</f>
        <v/>
      </c>
      <c r="D74" s="22"/>
      <c r="E74" s="22"/>
      <c r="F74" s="35"/>
    </row>
    <row r="75" spans="1:6" x14ac:dyDescent="0.25">
      <c r="A75" s="34"/>
      <c r="B75" s="22"/>
      <c r="C75" s="60" t="str">
        <f>IF(B75="","",_xlfn.XLOOKUP(B75,SERVICES,'Service Matrix'!$B$2:$B$9,""))</f>
        <v/>
      </c>
      <c r="D75" s="22"/>
      <c r="E75" s="22"/>
      <c r="F75" s="35"/>
    </row>
    <row r="76" spans="1:6" x14ac:dyDescent="0.25">
      <c r="A76" s="34"/>
      <c r="B76" s="22"/>
      <c r="C76" s="60" t="str">
        <f>IF(B76="","",_xlfn.XLOOKUP(B76,SERVICES,'Service Matrix'!$B$2:$B$9,""))</f>
        <v/>
      </c>
      <c r="D76" s="22"/>
      <c r="E76" s="22"/>
      <c r="F76" s="35"/>
    </row>
    <row r="77" spans="1:6" x14ac:dyDescent="0.25">
      <c r="A77" s="34"/>
      <c r="B77" s="22"/>
      <c r="C77" s="60" t="str">
        <f>IF(B77="","",_xlfn.XLOOKUP(B77,SERVICES,'Service Matrix'!$B$2:$B$9,""))</f>
        <v/>
      </c>
      <c r="D77" s="22"/>
      <c r="E77" s="22"/>
      <c r="F77" s="35"/>
    </row>
    <row r="78" spans="1:6" x14ac:dyDescent="0.25">
      <c r="A78" s="34"/>
      <c r="B78" s="22"/>
      <c r="C78" s="60" t="str">
        <f>IF(B78="","",_xlfn.XLOOKUP(B78,SERVICES,'Service Matrix'!$B$2:$B$9,""))</f>
        <v/>
      </c>
      <c r="D78" s="22"/>
      <c r="E78" s="22"/>
      <c r="F78" s="35"/>
    </row>
    <row r="79" spans="1:6" ht="15.75" thickBot="1" x14ac:dyDescent="0.3">
      <c r="A79" s="39"/>
      <c r="B79" s="40"/>
      <c r="C79" s="61" t="str">
        <f>IF(B79="","",_xlfn.XLOOKUP(B79,SERVICES,'Service Matrix'!$B$2:$B$9,""))</f>
        <v/>
      </c>
      <c r="D79" s="40"/>
      <c r="E79" s="40"/>
      <c r="F79" s="41"/>
    </row>
  </sheetData>
  <mergeCells count="3">
    <mergeCell ref="A40:F40"/>
    <mergeCell ref="A1:D1"/>
    <mergeCell ref="A12:D12"/>
  </mergeCells>
  <conditionalFormatting sqref="B3:E10">
    <cfRule type="cellIs" dxfId="60" priority="105" stopIfTrue="1" operator="equal">
      <formula>"Critical"</formula>
    </cfRule>
    <cfRule type="cellIs" dxfId="59" priority="106" stopIfTrue="1" operator="equal">
      <formula>"High"</formula>
    </cfRule>
    <cfRule type="cellIs" dxfId="58" priority="120" stopIfTrue="1" operator="equal">
      <formula>"Medium"</formula>
    </cfRule>
    <cfRule type="cellIs" dxfId="57" priority="121" stopIfTrue="1" operator="equal">
      <formula>"Low"</formula>
    </cfRule>
  </conditionalFormatting>
  <conditionalFormatting sqref="B14:E14 B15 B16:E23 B30:E38">
    <cfRule type="cellIs" dxfId="56" priority="16" stopIfTrue="1" operator="equal">
      <formula>"High"</formula>
    </cfRule>
    <cfRule type="cellIs" dxfId="55" priority="19" stopIfTrue="1" operator="equal">
      <formula>"Medium"</formula>
    </cfRule>
    <cfRule type="cellIs" dxfId="54" priority="20" stopIfTrue="1" operator="equal">
      <formula>"Low"</formula>
    </cfRule>
  </conditionalFormatting>
  <conditionalFormatting sqref="B16:E23 B14:E14 B15 B30:E38">
    <cfRule type="cellIs" dxfId="53" priority="15" stopIfTrue="1" operator="equal">
      <formula>"Critical"</formula>
    </cfRule>
  </conditionalFormatting>
  <conditionalFormatting sqref="B42:E42 B43 B44:E51 B71:E79">
    <cfRule type="cellIs" dxfId="52" priority="8" stopIfTrue="1" operator="equal">
      <formula>"High"</formula>
    </cfRule>
    <cfRule type="cellIs" dxfId="51" priority="11" stopIfTrue="1" operator="equal">
      <formula>"Medium"</formula>
    </cfRule>
    <cfRule type="cellIs" dxfId="50" priority="12" stopIfTrue="1" operator="equal">
      <formula>"Low"</formula>
    </cfRule>
  </conditionalFormatting>
  <conditionalFormatting sqref="B44:E51 B42:E42 B43 B71:E79">
    <cfRule type="cellIs" dxfId="49" priority="7" stopIfTrue="1" operator="equal">
      <formula>"Critical"</formula>
    </cfRule>
  </conditionalFormatting>
  <conditionalFormatting sqref="B58:E65">
    <cfRule type="cellIs" dxfId="48" priority="1" stopIfTrue="1" operator="equal">
      <formula>"Critical"</formula>
    </cfRule>
    <cfRule type="cellIs" dxfId="47" priority="2" stopIfTrue="1" operator="equal">
      <formula>"High"</formula>
    </cfRule>
    <cfRule type="cellIs" dxfId="46" priority="3" stopIfTrue="1" operator="equal">
      <formula>"Medium"</formula>
    </cfRule>
    <cfRule type="cellIs" dxfId="45" priority="4" stopIfTrue="1" operator="equal">
      <formula>"Low"</formula>
    </cfRule>
  </conditionalFormatting>
  <conditionalFormatting sqref="E4:E8 B9:D9">
    <cfRule type="expression" dxfId="44" priority="85">
      <formula>B4="Critical"</formula>
    </cfRule>
    <cfRule type="expression" dxfId="43" priority="86">
      <formula>B4="High"</formula>
    </cfRule>
  </conditionalFormatting>
  <conditionalFormatting sqref="E16:E20 B21:D21">
    <cfRule type="expression" dxfId="42" priority="13">
      <formula>B16="Critical"</formula>
    </cfRule>
    <cfRule type="expression" dxfId="41" priority="14">
      <formula>B16="High"</formula>
    </cfRule>
  </conditionalFormatting>
  <conditionalFormatting sqref="E44:E48 B49:D49">
    <cfRule type="expression" dxfId="40" priority="5">
      <formula>B44="Critical"</formula>
    </cfRule>
    <cfRule type="expression" dxfId="39" priority="6">
      <formula>B44="High"</formula>
    </cfRule>
  </conditionalFormatting>
  <conditionalFormatting sqref="F3 F7:F10">
    <cfRule type="expression" dxfId="38" priority="110">
      <formula>AND(F3&lt;TODAY(),F3&lt;&gt;"")</formula>
    </cfRule>
    <cfRule type="expression" dxfId="37" priority="111">
      <formula>F3=TODAY()</formula>
    </cfRule>
  </conditionalFormatting>
  <conditionalFormatting sqref="F14 F19:F38">
    <cfRule type="expression" dxfId="36" priority="17">
      <formula>AND(F14&lt;TODAY(),F14&lt;&gt;"")</formula>
    </cfRule>
    <cfRule type="expression" dxfId="35" priority="18">
      <formula>F14=TODAY()</formula>
    </cfRule>
  </conditionalFormatting>
  <conditionalFormatting sqref="F42 F47:F79">
    <cfRule type="expression" dxfId="34" priority="9">
      <formula>AND(F42&lt;TODAY(),F42&lt;&gt;"")</formula>
    </cfRule>
    <cfRule type="expression" dxfId="33" priority="10">
      <formula>F42=TODAY()</formula>
    </cfRule>
  </conditionalFormatting>
  <dataValidations count="2">
    <dataValidation type="list" allowBlank="1" showInputMessage="1" showErrorMessage="1" sqref="D71:E79 D42:E42 D16:E23 D14:E14 D30:E38 D44:E51 D58:E65 D3:E10" xr:uid="{E4B830C6-A153-46B2-B53E-35E2E5C553D7}">
      <formula1>"Critical, High, Medium, Low"</formula1>
    </dataValidation>
    <dataValidation type="list" allowBlank="1" showInputMessage="1" showErrorMessage="1" sqref="B30:B38 B14:B23 B71:B79 B42:B51 B58:B65 B3:B10" xr:uid="{8134A038-0428-4E69-B117-504F64FCD1EA}">
      <formula1>SERVICES</formula1>
    </dataValidation>
  </dataValidations>
  <pageMargins left="0.7" right="0.7" top="0.75" bottom="0.75" header="0.3" footer="0.3"/>
  <pageSetup scale="4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C898-5BB5-460C-9538-D027A42DE787}">
  <sheetPr>
    <pageSetUpPr fitToPage="1"/>
  </sheetPr>
  <dimension ref="A1:D24"/>
  <sheetViews>
    <sheetView tabSelected="1" workbookViewId="0">
      <selection activeCell="A6" sqref="A6"/>
    </sheetView>
  </sheetViews>
  <sheetFormatPr defaultRowHeight="15" x14ac:dyDescent="0.25"/>
  <cols>
    <col min="1" max="1" width="45.5703125" style="70" bestFit="1" customWidth="1"/>
    <col min="2" max="2" width="39.7109375" style="1" customWidth="1"/>
    <col min="3" max="3" width="44" style="1" customWidth="1"/>
    <col min="4" max="4" width="78" style="1" bestFit="1" customWidth="1"/>
    <col min="5" max="16384" width="9.140625" style="1"/>
  </cols>
  <sheetData>
    <row r="1" spans="1:4" ht="18.75" thickBot="1" x14ac:dyDescent="0.3">
      <c r="A1" s="108" t="s">
        <v>68</v>
      </c>
      <c r="B1" s="109"/>
    </row>
    <row r="2" spans="1:4" ht="18" x14ac:dyDescent="0.25">
      <c r="A2" s="66" t="s">
        <v>69</v>
      </c>
      <c r="B2" s="32">
        <v>40</v>
      </c>
    </row>
    <row r="3" spans="1:4" ht="18" x14ac:dyDescent="0.25">
      <c r="A3" s="67" t="s">
        <v>70</v>
      </c>
      <c r="B3" s="64">
        <f>SUM(CapacityActivities[Allocated Hours])</f>
        <v>0</v>
      </c>
    </row>
    <row r="4" spans="1:4" ht="18.75" thickBot="1" x14ac:dyDescent="0.3">
      <c r="A4" s="68" t="s">
        <v>71</v>
      </c>
      <c r="B4" s="65">
        <f>IF(B2="","",B2-B3)</f>
        <v>40</v>
      </c>
    </row>
    <row r="5" spans="1:4" ht="18.75" thickBot="1" x14ac:dyDescent="0.3">
      <c r="A5" s="69"/>
      <c r="B5" s="26"/>
    </row>
    <row r="6" spans="1:4" ht="36.75" thickBot="1" x14ac:dyDescent="0.3">
      <c r="A6" s="99" t="s">
        <v>121</v>
      </c>
      <c r="B6" s="27" t="s">
        <v>72</v>
      </c>
      <c r="C6" s="27" t="s">
        <v>105</v>
      </c>
      <c r="D6" s="28" t="s">
        <v>7</v>
      </c>
    </row>
    <row r="7" spans="1:4" ht="18" x14ac:dyDescent="0.25">
      <c r="A7" s="77" t="s">
        <v>74</v>
      </c>
      <c r="B7" s="29"/>
      <c r="C7" s="33" t="s">
        <v>80</v>
      </c>
      <c r="D7" s="78" t="s">
        <v>81</v>
      </c>
    </row>
    <row r="8" spans="1:4" ht="18" x14ac:dyDescent="0.25">
      <c r="A8" s="71" t="s">
        <v>82</v>
      </c>
      <c r="B8" s="25"/>
      <c r="C8" s="31" t="s">
        <v>83</v>
      </c>
      <c r="D8" s="72" t="s">
        <v>106</v>
      </c>
    </row>
    <row r="9" spans="1:4" ht="18" x14ac:dyDescent="0.25">
      <c r="A9" s="71" t="s">
        <v>73</v>
      </c>
      <c r="B9" s="30"/>
      <c r="C9" s="31" t="s">
        <v>75</v>
      </c>
      <c r="D9" s="72" t="s">
        <v>76</v>
      </c>
    </row>
    <row r="10" spans="1:4" ht="18" x14ac:dyDescent="0.25">
      <c r="A10" s="71" t="s">
        <v>77</v>
      </c>
      <c r="B10" s="30"/>
      <c r="C10" s="31" t="s">
        <v>78</v>
      </c>
      <c r="D10" s="72" t="s">
        <v>79</v>
      </c>
    </row>
    <row r="11" spans="1:4" ht="18" x14ac:dyDescent="0.25">
      <c r="A11" s="71" t="s">
        <v>98</v>
      </c>
      <c r="B11" s="30"/>
      <c r="C11" s="31" t="s">
        <v>99</v>
      </c>
      <c r="D11" s="72" t="s">
        <v>100</v>
      </c>
    </row>
    <row r="12" spans="1:4" ht="18" x14ac:dyDescent="0.25">
      <c r="A12" s="71" t="s">
        <v>84</v>
      </c>
      <c r="B12" s="30"/>
      <c r="C12" s="31" t="s">
        <v>85</v>
      </c>
      <c r="D12" s="72" t="s">
        <v>86</v>
      </c>
    </row>
    <row r="13" spans="1:4" ht="18" x14ac:dyDescent="0.25">
      <c r="A13" s="71" t="s">
        <v>92</v>
      </c>
      <c r="B13" s="30"/>
      <c r="C13" s="31" t="s">
        <v>93</v>
      </c>
      <c r="D13" s="72" t="s">
        <v>94</v>
      </c>
    </row>
    <row r="14" spans="1:4" ht="18" x14ac:dyDescent="0.25">
      <c r="A14" s="71" t="s">
        <v>101</v>
      </c>
      <c r="B14" s="30"/>
      <c r="C14" s="31" t="s">
        <v>90</v>
      </c>
      <c r="D14" s="72" t="s">
        <v>102</v>
      </c>
    </row>
    <row r="15" spans="1:4" ht="18" x14ac:dyDescent="0.25">
      <c r="A15" s="71" t="s">
        <v>95</v>
      </c>
      <c r="B15" s="30"/>
      <c r="C15" s="31" t="s">
        <v>96</v>
      </c>
      <c r="D15" s="72" t="s">
        <v>97</v>
      </c>
    </row>
    <row r="16" spans="1:4" ht="18" x14ac:dyDescent="0.25">
      <c r="A16" s="71" t="s">
        <v>89</v>
      </c>
      <c r="B16" s="25"/>
      <c r="C16" s="31" t="s">
        <v>90</v>
      </c>
      <c r="D16" s="72" t="s">
        <v>91</v>
      </c>
    </row>
    <row r="17" spans="1:4" ht="18" x14ac:dyDescent="0.25">
      <c r="A17" s="71" t="s">
        <v>87</v>
      </c>
      <c r="B17" s="25"/>
      <c r="C17" s="31" t="s">
        <v>85</v>
      </c>
      <c r="D17" s="72" t="s">
        <v>88</v>
      </c>
    </row>
    <row r="18" spans="1:4" ht="18" x14ac:dyDescent="0.25">
      <c r="A18" s="71"/>
      <c r="B18" s="30"/>
      <c r="C18" s="31"/>
      <c r="D18" s="72"/>
    </row>
    <row r="19" spans="1:4" ht="18" x14ac:dyDescent="0.25">
      <c r="A19" s="71"/>
      <c r="B19" s="30"/>
      <c r="C19" s="31"/>
      <c r="D19" s="72"/>
    </row>
    <row r="20" spans="1:4" ht="18" x14ac:dyDescent="0.25">
      <c r="A20" s="71"/>
      <c r="B20" s="30"/>
      <c r="C20" s="31"/>
      <c r="D20" s="72"/>
    </row>
    <row r="21" spans="1:4" ht="18" x14ac:dyDescent="0.25">
      <c r="A21" s="71"/>
      <c r="B21" s="30"/>
      <c r="C21" s="31"/>
      <c r="D21" s="72"/>
    </row>
    <row r="22" spans="1:4" ht="18" x14ac:dyDescent="0.25">
      <c r="A22" s="71"/>
      <c r="B22" s="30"/>
      <c r="C22" s="31"/>
      <c r="D22" s="72"/>
    </row>
    <row r="23" spans="1:4" ht="18" x14ac:dyDescent="0.25">
      <c r="A23" s="71"/>
      <c r="B23" s="30"/>
      <c r="C23" s="31"/>
      <c r="D23" s="72"/>
    </row>
    <row r="24" spans="1:4" ht="18.75" thickBot="1" x14ac:dyDescent="0.3">
      <c r="A24" s="73"/>
      <c r="B24" s="74"/>
      <c r="C24" s="75"/>
      <c r="D24" s="76"/>
    </row>
  </sheetData>
  <mergeCells count="1">
    <mergeCell ref="A1:B1"/>
  </mergeCells>
  <conditionalFormatting sqref="B4">
    <cfRule type="expression" dxfId="32" priority="1">
      <formula>B4&lt;0</formula>
    </cfRule>
  </conditionalFormatting>
  <dataValidations count="1">
    <dataValidation type="decimal" allowBlank="1" showInputMessage="1" showErrorMessage="1" promptTitle="Weekly hours" prompt="Enter a value from 0 to 40." sqref="B7:B24" xr:uid="{F3478C25-8022-4C3D-B104-CD33A0DE8EC3}">
      <formula1>0</formula1>
      <formula2>40</formula2>
    </dataValidation>
  </dataValidations>
  <pageMargins left="0.7" right="0.7" top="0.75" bottom="0.75" header="0.3" footer="0.3"/>
  <pageSetup scale="52" orientation="landscape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6E361-307D-46F1-8D3B-AE4027A39A05}">
  <dimension ref="A1:F8"/>
  <sheetViews>
    <sheetView workbookViewId="0">
      <selection activeCell="F4" sqref="F4"/>
    </sheetView>
  </sheetViews>
  <sheetFormatPr defaultRowHeight="15" x14ac:dyDescent="0.25"/>
  <cols>
    <col min="1" max="1" width="39.85546875" bestFit="1" customWidth="1"/>
    <col min="2" max="2" width="29.140625" bestFit="1" customWidth="1"/>
    <col min="3" max="3" width="11.140625" bestFit="1" customWidth="1"/>
    <col min="4" max="4" width="8.140625" bestFit="1" customWidth="1"/>
  </cols>
  <sheetData>
    <row r="1" spans="1:6" s="24" customFormat="1" x14ac:dyDescent="0.25">
      <c r="A1" s="24" t="s">
        <v>21</v>
      </c>
      <c r="C1" s="24" t="s">
        <v>14</v>
      </c>
      <c r="D1" s="24" t="s">
        <v>22</v>
      </c>
      <c r="F1" s="24" t="s">
        <v>67</v>
      </c>
    </row>
    <row r="2" spans="1:6" x14ac:dyDescent="0.25">
      <c r="A2" t="str">
        <f>B2&amp;" ("&amp;C2&amp;"/"&amp;D2&amp;")"</f>
        <v>1. Emergency (High/High)</v>
      </c>
      <c r="B2" t="s">
        <v>23</v>
      </c>
      <c r="C2" t="s">
        <v>9</v>
      </c>
      <c r="D2" t="s">
        <v>9</v>
      </c>
      <c r="F2" t="s">
        <v>61</v>
      </c>
    </row>
    <row r="3" spans="1:6" x14ac:dyDescent="0.25">
      <c r="A3" t="str">
        <f t="shared" ref="A3:A6" si="0">B3&amp;" ("&amp;C3&amp;"/"&amp;D3&amp;")"</f>
        <v>2. Focus Time (High/Low)</v>
      </c>
      <c r="B3" t="s">
        <v>24</v>
      </c>
      <c r="C3" t="s">
        <v>9</v>
      </c>
      <c r="D3" t="s">
        <v>10</v>
      </c>
      <c r="F3" t="s">
        <v>13</v>
      </c>
    </row>
    <row r="4" spans="1:6" x14ac:dyDescent="0.25">
      <c r="A4" t="str">
        <f t="shared" si="0"/>
        <v>3. Stretch Goals (Medium/All)</v>
      </c>
      <c r="B4" t="s">
        <v>25</v>
      </c>
      <c r="C4" t="s">
        <v>8</v>
      </c>
      <c r="D4" t="s">
        <v>28</v>
      </c>
      <c r="F4" t="s">
        <v>62</v>
      </c>
    </row>
    <row r="5" spans="1:6" x14ac:dyDescent="0.25">
      <c r="A5" t="str">
        <f t="shared" si="0"/>
        <v>4. Automate, Delegate, Decline (Low/High)</v>
      </c>
      <c r="B5" t="s">
        <v>26</v>
      </c>
      <c r="C5" t="s">
        <v>10</v>
      </c>
      <c r="D5" t="s">
        <v>9</v>
      </c>
      <c r="F5" t="s">
        <v>63</v>
      </c>
    </row>
    <row r="6" spans="1:6" x14ac:dyDescent="0.25">
      <c r="A6" t="str">
        <f t="shared" si="0"/>
        <v>Nope (Low/Low)</v>
      </c>
      <c r="B6" t="s">
        <v>27</v>
      </c>
      <c r="C6" t="s">
        <v>10</v>
      </c>
      <c r="D6" t="s">
        <v>10</v>
      </c>
      <c r="F6" t="s">
        <v>64</v>
      </c>
    </row>
    <row r="7" spans="1:6" x14ac:dyDescent="0.25">
      <c r="F7" t="s">
        <v>65</v>
      </c>
    </row>
    <row r="8" spans="1:6" x14ac:dyDescent="0.25">
      <c r="F8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201C-7D14-4202-905B-BADF52DA14E7}">
  <sheetPr>
    <tabColor theme="9" tint="0.79998168889431442"/>
    <pageSetUpPr fitToPage="1"/>
  </sheetPr>
  <dimension ref="A1:D9"/>
  <sheetViews>
    <sheetView zoomScale="120" zoomScaleNormal="120" workbookViewId="0"/>
  </sheetViews>
  <sheetFormatPr defaultRowHeight="18.75" x14ac:dyDescent="0.3"/>
  <cols>
    <col min="1" max="1" width="52.5703125" style="2" customWidth="1"/>
    <col min="2" max="2" width="28.28515625" style="3" customWidth="1"/>
    <col min="3" max="3" width="17" style="3" customWidth="1"/>
    <col min="4" max="4" width="26.85546875" style="2" customWidth="1"/>
    <col min="5" max="5" width="4.42578125" style="1" customWidth="1"/>
    <col min="6" max="16384" width="9.140625" style="1"/>
  </cols>
  <sheetData>
    <row r="1" spans="1:4" ht="42" customHeight="1" thickBot="1" x14ac:dyDescent="0.3">
      <c r="A1" s="16" t="s">
        <v>123</v>
      </c>
      <c r="B1" s="17" t="s">
        <v>0</v>
      </c>
      <c r="C1" s="17" t="s">
        <v>1</v>
      </c>
      <c r="D1" s="18" t="s">
        <v>2</v>
      </c>
    </row>
    <row r="2" spans="1:4" ht="42" customHeight="1" x14ac:dyDescent="0.25">
      <c r="A2" s="13" t="s">
        <v>16</v>
      </c>
      <c r="B2" s="14" t="s">
        <v>29</v>
      </c>
      <c r="C2" s="14" t="s">
        <v>33</v>
      </c>
      <c r="D2" s="15" t="s">
        <v>35</v>
      </c>
    </row>
    <row r="3" spans="1:4" ht="42" customHeight="1" x14ac:dyDescent="0.25">
      <c r="A3" s="8" t="s">
        <v>17</v>
      </c>
      <c r="B3" s="5" t="s">
        <v>30</v>
      </c>
      <c r="C3" s="5" t="s">
        <v>34</v>
      </c>
      <c r="D3" s="9" t="s">
        <v>36</v>
      </c>
    </row>
    <row r="4" spans="1:4" ht="42" customHeight="1" x14ac:dyDescent="0.25">
      <c r="A4" s="6" t="s">
        <v>18</v>
      </c>
      <c r="B4" s="4" t="s">
        <v>31</v>
      </c>
      <c r="C4" s="4" t="s">
        <v>33</v>
      </c>
      <c r="D4" s="9" t="s">
        <v>36</v>
      </c>
    </row>
    <row r="5" spans="1:4" ht="42" customHeight="1" x14ac:dyDescent="0.25">
      <c r="A5" s="8" t="s">
        <v>19</v>
      </c>
      <c r="B5" s="5" t="s">
        <v>30</v>
      </c>
      <c r="C5" s="5" t="s">
        <v>34</v>
      </c>
      <c r="D5" s="9" t="s">
        <v>37</v>
      </c>
    </row>
    <row r="6" spans="1:4" ht="42" customHeight="1" x14ac:dyDescent="0.25">
      <c r="A6" s="6" t="s">
        <v>20</v>
      </c>
      <c r="B6" s="4" t="s">
        <v>32</v>
      </c>
      <c r="C6" s="4" t="s">
        <v>33</v>
      </c>
      <c r="D6" s="7" t="s">
        <v>38</v>
      </c>
    </row>
    <row r="7" spans="1:4" ht="42" customHeight="1" x14ac:dyDescent="0.25">
      <c r="A7" s="8" t="s">
        <v>39</v>
      </c>
      <c r="B7" s="5" t="s">
        <v>30</v>
      </c>
      <c r="C7" s="5" t="s">
        <v>34</v>
      </c>
      <c r="D7" s="9" t="s">
        <v>38</v>
      </c>
    </row>
    <row r="8" spans="1:4" ht="42" customHeight="1" x14ac:dyDescent="0.25">
      <c r="A8" s="6" t="s">
        <v>40</v>
      </c>
      <c r="B8" s="4" t="s">
        <v>30</v>
      </c>
      <c r="C8" s="4" t="s">
        <v>34</v>
      </c>
      <c r="D8" s="7" t="s">
        <v>41</v>
      </c>
    </row>
    <row r="9" spans="1:4" ht="42" customHeight="1" thickBot="1" x14ac:dyDescent="0.3">
      <c r="A9" s="10" t="s">
        <v>56</v>
      </c>
      <c r="B9" s="11" t="s">
        <v>31</v>
      </c>
      <c r="C9" s="11" t="s">
        <v>34</v>
      </c>
      <c r="D9" s="12" t="s">
        <v>57</v>
      </c>
    </row>
  </sheetData>
  <dataValidations count="2">
    <dataValidation type="list" allowBlank="1" showInputMessage="1" showErrorMessage="1" sqref="C2:C9" xr:uid="{880156A9-C165-44B8-A1F1-08A65DE1A54B}">
      <formula1>"Authority, Influence"</formula1>
    </dataValidation>
    <dataValidation type="list" allowBlank="1" showInputMessage="1" showErrorMessage="1" sqref="B2:B9" xr:uid="{E6B95E85-DEB3-4DB1-8025-4F1F22296472}">
      <formula1>SettingPriorities</formula1>
    </dataValidation>
  </dataValidations>
  <pageMargins left="0.7" right="0.7" top="0.75" bottom="0.75" header="0.3" footer="0.3"/>
  <pageSetup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8754-4224-4FAD-8991-65C4739453CC}">
  <sheetPr>
    <tabColor theme="9" tint="0.79998168889431442"/>
    <pageSetUpPr fitToPage="1"/>
  </sheetPr>
  <dimension ref="A1:K29"/>
  <sheetViews>
    <sheetView showGridLines="0" zoomScale="80" zoomScaleNormal="80" workbookViewId="0">
      <pane ySplit="1" topLeftCell="A2" activePane="bottomLeft" state="frozen"/>
      <selection pane="bottomLeft" activeCell="B25" sqref="B25"/>
    </sheetView>
  </sheetViews>
  <sheetFormatPr defaultRowHeight="15" x14ac:dyDescent="0.25"/>
  <cols>
    <col min="1" max="1" width="50.7109375" style="20" customWidth="1"/>
    <col min="2" max="3" width="33.85546875" style="1" customWidth="1"/>
    <col min="4" max="4" width="14.42578125" style="1" bestFit="1" customWidth="1"/>
    <col min="5" max="5" width="9.85546875" style="1" bestFit="1" customWidth="1"/>
    <col min="6" max="6" width="11.85546875" style="1" bestFit="1" customWidth="1"/>
    <col min="7" max="7" width="11.85546875" style="1" customWidth="1"/>
    <col min="8" max="16384" width="9.140625" style="1"/>
  </cols>
  <sheetData>
    <row r="1" spans="1:11" s="2" customFormat="1" ht="24" customHeight="1" x14ac:dyDescent="0.3">
      <c r="A1" s="116" t="s">
        <v>11</v>
      </c>
      <c r="B1" s="117"/>
      <c r="C1" s="117"/>
      <c r="D1" s="117"/>
      <c r="E1" s="117"/>
      <c r="F1" s="117"/>
      <c r="G1" s="118"/>
    </row>
    <row r="2" spans="1:11" s="19" customFormat="1" ht="24" customHeight="1" thickBot="1" x14ac:dyDescent="0.3">
      <c r="A2" s="53" t="s">
        <v>3</v>
      </c>
      <c r="B2" s="54" t="s">
        <v>122</v>
      </c>
      <c r="C2" s="54" t="s">
        <v>4</v>
      </c>
      <c r="D2" s="55" t="s">
        <v>14</v>
      </c>
      <c r="E2" s="55" t="s">
        <v>4</v>
      </c>
      <c r="F2" s="55" t="s">
        <v>5</v>
      </c>
      <c r="G2" s="56" t="s">
        <v>6</v>
      </c>
    </row>
    <row r="3" spans="1:11" ht="18.75" customHeight="1" x14ac:dyDescent="0.25">
      <c r="A3" s="42" t="s">
        <v>42</v>
      </c>
      <c r="B3" s="43" t="s">
        <v>18</v>
      </c>
      <c r="C3" s="43" t="s">
        <v>31</v>
      </c>
      <c r="D3" s="43" t="s">
        <v>60</v>
      </c>
      <c r="E3" s="43" t="s">
        <v>60</v>
      </c>
      <c r="F3" s="52">
        <v>46310</v>
      </c>
      <c r="G3" s="44" t="s">
        <v>13</v>
      </c>
    </row>
    <row r="4" spans="1:11" ht="18.75" customHeight="1" x14ac:dyDescent="0.25">
      <c r="A4" s="34" t="s">
        <v>43</v>
      </c>
      <c r="B4" s="22" t="s">
        <v>18</v>
      </c>
      <c r="C4" s="22" t="s">
        <v>31</v>
      </c>
      <c r="D4" s="22" t="s">
        <v>60</v>
      </c>
      <c r="E4" s="22" t="s">
        <v>60</v>
      </c>
      <c r="F4" s="23">
        <v>46310</v>
      </c>
      <c r="G4" s="35" t="s">
        <v>13</v>
      </c>
    </row>
    <row r="5" spans="1:11" ht="18.75" customHeight="1" x14ac:dyDescent="0.25">
      <c r="A5" s="34" t="s">
        <v>44</v>
      </c>
      <c r="B5" s="22" t="s">
        <v>17</v>
      </c>
      <c r="C5" s="22" t="s">
        <v>30</v>
      </c>
      <c r="D5" s="22" t="s">
        <v>9</v>
      </c>
      <c r="E5" s="22" t="s">
        <v>9</v>
      </c>
      <c r="F5" s="23">
        <v>46325</v>
      </c>
      <c r="G5" s="35" t="s">
        <v>65</v>
      </c>
    </row>
    <row r="6" spans="1:11" ht="18.75" customHeight="1" x14ac:dyDescent="0.25">
      <c r="A6" s="34" t="s">
        <v>45</v>
      </c>
      <c r="B6" s="22" t="s">
        <v>19</v>
      </c>
      <c r="C6" s="22" t="s">
        <v>30</v>
      </c>
      <c r="D6" s="22" t="s">
        <v>9</v>
      </c>
      <c r="E6" s="22" t="s">
        <v>8</v>
      </c>
      <c r="F6" s="23">
        <v>46325</v>
      </c>
      <c r="G6" s="35" t="s">
        <v>63</v>
      </c>
    </row>
    <row r="7" spans="1:11" ht="18.75" customHeight="1" x14ac:dyDescent="0.25">
      <c r="A7" s="34" t="s">
        <v>46</v>
      </c>
      <c r="B7" s="22" t="s">
        <v>17</v>
      </c>
      <c r="C7" s="22" t="s">
        <v>30</v>
      </c>
      <c r="D7" s="22" t="s">
        <v>9</v>
      </c>
      <c r="E7" s="22" t="s">
        <v>9</v>
      </c>
      <c r="F7" s="23"/>
      <c r="G7" s="35" t="s">
        <v>66</v>
      </c>
    </row>
    <row r="8" spans="1:11" ht="18.75" customHeight="1" x14ac:dyDescent="0.25">
      <c r="A8" s="34"/>
      <c r="B8" s="22"/>
      <c r="C8" s="22"/>
      <c r="D8" s="22"/>
      <c r="E8" s="22"/>
      <c r="F8" s="23"/>
      <c r="G8" s="35"/>
    </row>
    <row r="9" spans="1:11" ht="18.75" customHeight="1" thickBot="1" x14ac:dyDescent="0.3">
      <c r="A9" s="39"/>
      <c r="B9" s="40"/>
      <c r="C9" s="40" t="s">
        <v>103</v>
      </c>
      <c r="D9" s="40"/>
      <c r="E9" s="40"/>
      <c r="F9" s="57"/>
      <c r="G9" s="41"/>
      <c r="K9" s="1" t="s">
        <v>103</v>
      </c>
    </row>
    <row r="10" spans="1:11" ht="15.75" thickBot="1" x14ac:dyDescent="0.3"/>
    <row r="11" spans="1:11" ht="18.75" x14ac:dyDescent="0.25">
      <c r="A11" s="113" t="s">
        <v>15</v>
      </c>
      <c r="B11" s="114"/>
      <c r="C11" s="114"/>
      <c r="D11" s="114"/>
      <c r="E11" s="114"/>
      <c r="F11" s="115"/>
    </row>
    <row r="12" spans="1:11" ht="19.5" thickBot="1" x14ac:dyDescent="0.3">
      <c r="A12" s="48" t="s">
        <v>3</v>
      </c>
      <c r="B12" s="49" t="s">
        <v>122</v>
      </c>
      <c r="C12" s="49" t="s">
        <v>4</v>
      </c>
      <c r="D12" s="50" t="s">
        <v>14</v>
      </c>
      <c r="E12" s="50" t="s">
        <v>4</v>
      </c>
      <c r="F12" s="51" t="s">
        <v>5</v>
      </c>
    </row>
    <row r="13" spans="1:11" x14ac:dyDescent="0.25">
      <c r="A13" s="42" t="s">
        <v>51</v>
      </c>
      <c r="B13" s="43" t="s">
        <v>17</v>
      </c>
      <c r="C13" s="43" t="s">
        <v>30</v>
      </c>
      <c r="D13" s="43" t="s">
        <v>8</v>
      </c>
      <c r="E13" s="43" t="s">
        <v>10</v>
      </c>
      <c r="F13" s="44"/>
    </row>
    <row r="14" spans="1:11" x14ac:dyDescent="0.25">
      <c r="A14" s="34" t="s">
        <v>47</v>
      </c>
      <c r="B14" s="22" t="s">
        <v>17</v>
      </c>
      <c r="C14" s="22" t="s">
        <v>30</v>
      </c>
      <c r="D14" s="22" t="s">
        <v>8</v>
      </c>
      <c r="E14" s="22" t="s">
        <v>8</v>
      </c>
      <c r="F14" s="35"/>
    </row>
    <row r="15" spans="1:11" x14ac:dyDescent="0.25">
      <c r="A15" s="34"/>
      <c r="B15" s="22"/>
      <c r="C15" s="22"/>
      <c r="D15" s="22"/>
      <c r="E15" s="22"/>
      <c r="F15" s="35"/>
    </row>
    <row r="16" spans="1:11" ht="15.75" thickBot="1" x14ac:dyDescent="0.3">
      <c r="A16" s="39"/>
      <c r="B16" s="40"/>
      <c r="C16" s="40" t="s">
        <v>103</v>
      </c>
      <c r="D16" s="40"/>
      <c r="E16" s="40"/>
      <c r="F16" s="41"/>
    </row>
    <row r="17" spans="1:6" ht="15.75" thickBot="1" x14ac:dyDescent="0.3"/>
    <row r="18" spans="1:6" ht="18.75" x14ac:dyDescent="0.25">
      <c r="A18" s="110" t="s">
        <v>12</v>
      </c>
      <c r="B18" s="111"/>
      <c r="C18" s="111"/>
      <c r="D18" s="111"/>
      <c r="E18" s="111"/>
      <c r="F18" s="112"/>
    </row>
    <row r="19" spans="1:6" ht="19.5" thickBot="1" x14ac:dyDescent="0.3">
      <c r="A19" s="45" t="s">
        <v>3</v>
      </c>
      <c r="B19" s="46" t="s">
        <v>122</v>
      </c>
      <c r="C19" s="46" t="s">
        <v>4</v>
      </c>
      <c r="D19" s="46" t="s">
        <v>14</v>
      </c>
      <c r="E19" s="46" t="s">
        <v>4</v>
      </c>
      <c r="F19" s="47" t="s">
        <v>5</v>
      </c>
    </row>
    <row r="20" spans="1:6" x14ac:dyDescent="0.25">
      <c r="A20" s="42" t="s">
        <v>59</v>
      </c>
      <c r="B20" s="43" t="s">
        <v>17</v>
      </c>
      <c r="C20" s="43" t="s">
        <v>30</v>
      </c>
      <c r="D20" s="43" t="s">
        <v>8</v>
      </c>
      <c r="E20" s="43" t="s">
        <v>10</v>
      </c>
      <c r="F20" s="44">
        <v>46388</v>
      </c>
    </row>
    <row r="21" spans="1:6" x14ac:dyDescent="0.25">
      <c r="A21" s="34" t="s">
        <v>48</v>
      </c>
      <c r="B21" s="22" t="s">
        <v>56</v>
      </c>
      <c r="C21" s="22" t="s">
        <v>31</v>
      </c>
      <c r="D21" s="22" t="s">
        <v>9</v>
      </c>
      <c r="E21" s="22" t="s">
        <v>10</v>
      </c>
      <c r="F21" s="37"/>
    </row>
    <row r="22" spans="1:6" x14ac:dyDescent="0.25">
      <c r="A22" s="34" t="s">
        <v>49</v>
      </c>
      <c r="B22" s="22" t="s">
        <v>17</v>
      </c>
      <c r="C22" s="22" t="s">
        <v>30</v>
      </c>
      <c r="D22" s="22" t="s">
        <v>8</v>
      </c>
      <c r="E22" s="22" t="s">
        <v>8</v>
      </c>
      <c r="F22" s="37"/>
    </row>
    <row r="23" spans="1:6" x14ac:dyDescent="0.25">
      <c r="A23" s="34" t="s">
        <v>50</v>
      </c>
      <c r="B23" s="22" t="s">
        <v>19</v>
      </c>
      <c r="C23" s="22" t="s">
        <v>30</v>
      </c>
      <c r="D23" s="22" t="s">
        <v>10</v>
      </c>
      <c r="E23" s="22" t="s">
        <v>10</v>
      </c>
      <c r="F23" s="37"/>
    </row>
    <row r="24" spans="1:6" x14ac:dyDescent="0.25">
      <c r="A24" s="34" t="s">
        <v>52</v>
      </c>
      <c r="B24" s="22" t="s">
        <v>56</v>
      </c>
      <c r="C24" s="22" t="s">
        <v>31</v>
      </c>
      <c r="D24" s="22" t="s">
        <v>10</v>
      </c>
      <c r="E24" s="22" t="s">
        <v>10</v>
      </c>
      <c r="F24" s="37"/>
    </row>
    <row r="25" spans="1:6" x14ac:dyDescent="0.25">
      <c r="A25" s="34" t="s">
        <v>58</v>
      </c>
      <c r="B25" s="22" t="s">
        <v>17</v>
      </c>
      <c r="C25" s="22" t="s">
        <v>30</v>
      </c>
      <c r="D25" s="22" t="s">
        <v>8</v>
      </c>
      <c r="E25" s="22" t="s">
        <v>10</v>
      </c>
      <c r="F25" s="35"/>
    </row>
    <row r="26" spans="1:6" x14ac:dyDescent="0.25">
      <c r="A26" s="38" t="s">
        <v>53</v>
      </c>
      <c r="B26" s="22" t="s">
        <v>17</v>
      </c>
      <c r="C26" s="22" t="s">
        <v>30</v>
      </c>
      <c r="D26" s="22" t="s">
        <v>9</v>
      </c>
      <c r="E26" s="22" t="s">
        <v>10</v>
      </c>
      <c r="F26" s="35"/>
    </row>
    <row r="27" spans="1:6" x14ac:dyDescent="0.25">
      <c r="A27" s="34" t="s">
        <v>54</v>
      </c>
      <c r="B27" s="22" t="s">
        <v>17</v>
      </c>
      <c r="C27" s="22" t="s">
        <v>30</v>
      </c>
      <c r="D27" s="22" t="s">
        <v>10</v>
      </c>
      <c r="E27" s="22" t="s">
        <v>10</v>
      </c>
      <c r="F27" s="35"/>
    </row>
    <row r="28" spans="1:6" x14ac:dyDescent="0.25">
      <c r="A28" s="34" t="s">
        <v>55</v>
      </c>
      <c r="B28" s="22" t="s">
        <v>17</v>
      </c>
      <c r="C28" s="22" t="s">
        <v>30</v>
      </c>
      <c r="D28" s="22" t="s">
        <v>8</v>
      </c>
      <c r="E28" s="22" t="s">
        <v>8</v>
      </c>
      <c r="F28" s="35"/>
    </row>
    <row r="29" spans="1:6" ht="15.75" thickBot="1" x14ac:dyDescent="0.3">
      <c r="A29" s="39"/>
      <c r="B29" s="40"/>
      <c r="C29" s="40" t="s">
        <v>103</v>
      </c>
      <c r="D29" s="40"/>
      <c r="E29" s="40"/>
      <c r="F29" s="41"/>
    </row>
  </sheetData>
  <mergeCells count="3">
    <mergeCell ref="A18:F18"/>
    <mergeCell ref="A11:F11"/>
    <mergeCell ref="A1:G1"/>
  </mergeCells>
  <conditionalFormatting sqref="B3:C7 D3:E9 B13:C14 D13:E16 B20:E29">
    <cfRule type="cellIs" dxfId="31" priority="72" stopIfTrue="1" operator="equal">
      <formula>"High"</formula>
    </cfRule>
    <cfRule type="cellIs" dxfId="30" priority="77" stopIfTrue="1" operator="equal">
      <formula>"Medium"</formula>
    </cfRule>
    <cfRule type="cellIs" dxfId="29" priority="78" stopIfTrue="1" operator="equal">
      <formula>"Low"</formula>
    </cfRule>
  </conditionalFormatting>
  <conditionalFormatting sqref="B3:C9 B13:C16">
    <cfRule type="cellIs" dxfId="28" priority="15" stopIfTrue="1" operator="equal">
      <formula>"Critical"</formula>
    </cfRule>
    <cfRule type="cellIs" dxfId="27" priority="16" stopIfTrue="1" operator="equal">
      <formula>"High"</formula>
    </cfRule>
    <cfRule type="cellIs" dxfId="26" priority="17" stopIfTrue="1" operator="equal">
      <formula>"Medium"</formula>
    </cfRule>
    <cfRule type="cellIs" dxfId="25" priority="18" stopIfTrue="1" operator="equal">
      <formula>"Low"</formula>
    </cfRule>
  </conditionalFormatting>
  <conditionalFormatting sqref="D3:D4">
    <cfRule type="expression" dxfId="24" priority="85">
      <formula>#REF!="High"</formula>
    </cfRule>
    <cfRule type="expression" dxfId="23" priority="86">
      <formula>#REF!="Critical"</formula>
    </cfRule>
  </conditionalFormatting>
  <conditionalFormatting sqref="D5">
    <cfRule type="expression" dxfId="22" priority="130">
      <formula>$D15="High"</formula>
    </cfRule>
    <cfRule type="expression" dxfId="21" priority="133">
      <formula>$D15="Critical"</formula>
    </cfRule>
  </conditionalFormatting>
  <conditionalFormatting sqref="D6:D8 E8">
    <cfRule type="expression" dxfId="20" priority="162">
      <formula>#REF!="High"</formula>
    </cfRule>
    <cfRule type="expression" dxfId="19" priority="167">
      <formula>#REF!="Critical"</formula>
    </cfRule>
  </conditionalFormatting>
  <conditionalFormatting sqref="D8:D9 D15:D16">
    <cfRule type="expression" dxfId="18" priority="81">
      <formula>$D8="Critical"</formula>
    </cfRule>
    <cfRule type="expression" dxfId="17" priority="82">
      <formula>$D8="High"</formula>
    </cfRule>
  </conditionalFormatting>
  <conditionalFormatting sqref="D9">
    <cfRule type="expression" dxfId="16" priority="165">
      <formula>$D16="High"</formula>
    </cfRule>
    <cfRule type="expression" dxfId="15" priority="170">
      <formula>$D16="Critical"</formula>
    </cfRule>
  </conditionalFormatting>
  <conditionalFormatting sqref="D8:E8">
    <cfRule type="expression" dxfId="14" priority="33">
      <formula>D8="Critical"</formula>
    </cfRule>
    <cfRule type="expression" dxfId="13" priority="34">
      <formula>D8="High"</formula>
    </cfRule>
    <cfRule type="expression" dxfId="12" priority="39">
      <formula>D8="Critical"</formula>
    </cfRule>
    <cfRule type="expression" dxfId="11" priority="40">
      <formula>D8="High"</formula>
    </cfRule>
  </conditionalFormatting>
  <conditionalFormatting sqref="D13:E16 D3:E9 B20:E29 B3:C7 B13:C14">
    <cfRule type="cellIs" dxfId="10" priority="71" stopIfTrue="1" operator="equal">
      <formula>"Critical"</formula>
    </cfRule>
  </conditionalFormatting>
  <conditionalFormatting sqref="E3:E7 E13:E14 E21:E25 B26:D26">
    <cfRule type="expression" dxfId="9" priority="61">
      <formula>B3="Critical"</formula>
    </cfRule>
    <cfRule type="expression" dxfId="8" priority="62">
      <formula>B3="High"</formula>
    </cfRule>
  </conditionalFormatting>
  <conditionalFormatting sqref="E3:E9 E13:E16">
    <cfRule type="expression" dxfId="7" priority="13">
      <formula>E3="Critical"</formula>
    </cfRule>
    <cfRule type="expression" dxfId="6" priority="14">
      <formula>E3="High"</formula>
    </cfRule>
  </conditionalFormatting>
  <conditionalFormatting sqref="E7:E8">
    <cfRule type="expression" dxfId="5" priority="41">
      <formula>E7="Critical"</formula>
    </cfRule>
    <cfRule type="expression" dxfId="4" priority="42">
      <formula>E7="High"</formula>
    </cfRule>
  </conditionalFormatting>
  <conditionalFormatting sqref="E14:E15">
    <cfRule type="expression" dxfId="3" priority="67">
      <formula>E14="Critical"</formula>
    </cfRule>
    <cfRule type="expression" dxfId="2" priority="68">
      <formula>E14="High"</formula>
    </cfRule>
  </conditionalFormatting>
  <conditionalFormatting sqref="F3:G9 F13:F16 F20 F25:F29">
    <cfRule type="expression" dxfId="1" priority="75">
      <formula>AND(F3&lt;TODAY(),F3&lt;&gt;"")</formula>
    </cfRule>
    <cfRule type="expression" dxfId="0" priority="76">
      <formula>F3=TODAY()</formula>
    </cfRule>
  </conditionalFormatting>
  <dataValidations count="3">
    <dataValidation type="list" allowBlank="1" showInputMessage="1" showErrorMessage="1" sqref="B20:B29 B13:B16 B3:B9" xr:uid="{5264B08C-FBCB-41E4-BE37-B971951BBB68}">
      <formula1>SERVICES</formula1>
    </dataValidation>
    <dataValidation type="list" allowBlank="1" showInputMessage="1" showErrorMessage="1" sqref="C20:E29 C13:E16 C3:E9" xr:uid="{F7955C56-187A-4310-9E8B-A06F5CC7BCA6}">
      <formula1>"Critical, High, Medium, Low"</formula1>
    </dataValidation>
    <dataValidation type="list" allowBlank="1" showInputMessage="1" showErrorMessage="1" sqref="G3:G9" xr:uid="{29860C32-C2B2-4923-BAD7-D3082DBC60D0}">
      <formula1>STATUS</formula1>
    </dataValidation>
  </dataValidations>
  <pageMargins left="0.7" right="0.7" top="0.75" bottom="0.75" header="0.3" footer="0.3"/>
  <pageSetup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Service Matrix</vt:lpstr>
      <vt:lpstr>Work Kanban</vt:lpstr>
      <vt:lpstr>Capacity Planning</vt:lpstr>
      <vt:lpstr>Values</vt:lpstr>
      <vt:lpstr>Service Matrix - Example</vt:lpstr>
      <vt:lpstr>Work Kanban - Example</vt:lpstr>
      <vt:lpstr>'Service Matrix'!Print_Area</vt:lpstr>
      <vt:lpstr>'Service Matrix - Example'!Print_Area</vt:lpstr>
      <vt:lpstr>'Service Matrix - Example'!SERVICES</vt:lpstr>
      <vt:lpstr>SERVICES</vt:lpstr>
      <vt:lpstr>SettingPriorities</vt:lpstr>
      <vt:lpstr>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Hans Eckman</cp:lastModifiedBy>
  <cp:revision/>
  <dcterms:created xsi:type="dcterms:W3CDTF">2026-10-06T16:08:42Z</dcterms:created>
  <dcterms:modified xsi:type="dcterms:W3CDTF">2026-10-17T17:07:21Z</dcterms:modified>
  <cp:category/>
  <cp:contentStatus/>
</cp:coreProperties>
</file>